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minimized="1" xWindow="0" yWindow="0" windowWidth="20490" windowHeight="8445"/>
  </bookViews>
  <sheets>
    <sheet name="LIBRO BANCO SENASA" sheetId="1" r:id="rId1"/>
    <sheet name="LIBRO BANCO FONDO OPERATIVO" sheetId="2" r:id="rId2"/>
    <sheet name="LIBRO BANCO SENASA (2)" sheetId="4" r:id="rId3"/>
    <sheet name="LIBRO BANCO FONDO OPERATIVO (2" sheetId="5" r:id="rId4"/>
  </sheets>
  <definedNames>
    <definedName name="_xlnm._FilterDatabase" localSheetId="1" hidden="1">'LIBRO BANCO FONDO OPERATIVO'!$A$13:$I$168</definedName>
    <definedName name="_xlnm._FilterDatabase" localSheetId="3" hidden="1">'LIBRO BANCO FONDO OPERATIVO (2'!$A$12:$G$157</definedName>
    <definedName name="_xlnm._FilterDatabase" localSheetId="0" hidden="1">'LIBRO BANCO SENASA'!$A$13:$H$1426</definedName>
    <definedName name="_xlnm._FilterDatabase" localSheetId="2" hidden="1">'LIBRO BANCO SENASA (2)'!$A$12:$H$1476</definedName>
    <definedName name="_xlnm.Print_Titles" localSheetId="0">'LIBRO BANCO SENASA'!$1:$12</definedName>
    <definedName name="_xlnm.Print_Titles" localSheetId="2">'LIBRO BANCO SENASA (2)'!$1:$12</definedName>
  </definedNames>
  <calcPr calcId="152511"/>
</workbook>
</file>

<file path=xl/calcChain.xml><?xml version="1.0" encoding="utf-8"?>
<calcChain xmlns="http://schemas.openxmlformats.org/spreadsheetml/2006/main">
  <c r="G295" i="4" l="1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G15" i="2" l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02" i="4" l="1"/>
  <c r="F202" i="4"/>
  <c r="E202" i="4"/>
  <c r="D202" i="4"/>
  <c r="B202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G70" i="4" l="1"/>
  <c r="G71" i="4"/>
  <c r="F68" i="4"/>
  <c r="F69" i="4"/>
  <c r="F70" i="4"/>
  <c r="F71" i="4"/>
  <c r="E69" i="4"/>
  <c r="E71" i="4"/>
  <c r="B69" i="4"/>
  <c r="B71" i="4"/>
  <c r="A69" i="4"/>
  <c r="A71" i="4"/>
  <c r="D70" i="4"/>
  <c r="D71" i="4"/>
  <c r="D69" i="4"/>
  <c r="D68" i="4"/>
  <c r="G15" i="4" l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G14" i="4"/>
  <c r="F1479" i="4" l="1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2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E67" i="4"/>
  <c r="E68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B13" i="4" l="1"/>
  <c r="D13" i="4"/>
  <c r="E13" i="4"/>
  <c r="A13" i="4"/>
  <c r="G1" i="4" l="1"/>
  <c r="F13" i="4"/>
  <c r="E160" i="5" l="1"/>
  <c r="F160" i="5" l="1"/>
  <c r="I5" i="4"/>
  <c r="H1451" i="4" l="1"/>
  <c r="H1452" i="4" s="1"/>
  <c r="H1453" i="4" s="1"/>
  <c r="H1454" i="4" s="1"/>
  <c r="H1455" i="4" s="1"/>
  <c r="H1456" i="4" s="1"/>
  <c r="H1457" i="4" s="1"/>
  <c r="H1458" i="4" s="1"/>
  <c r="H1459" i="4" s="1"/>
  <c r="H1460" i="4" s="1"/>
  <c r="H1461" i="4" s="1"/>
  <c r="H1462" i="4" s="1"/>
  <c r="H1463" i="4" s="1"/>
  <c r="H1464" i="4" s="1"/>
  <c r="H1465" i="4" s="1"/>
  <c r="H1466" i="4" s="1"/>
  <c r="H1467" i="4" s="1"/>
  <c r="H1468" i="4" s="1"/>
  <c r="H1469" i="4" s="1"/>
  <c r="H1470" i="4" s="1"/>
  <c r="H1471" i="4" s="1"/>
  <c r="H1472" i="4" s="1"/>
  <c r="H1473" i="4" s="1"/>
  <c r="H1474" i="4" s="1"/>
  <c r="H1475" i="4" s="1"/>
  <c r="H1476" i="4" s="1"/>
  <c r="I4" i="4" l="1"/>
  <c r="I3" i="4"/>
  <c r="I2" i="4" l="1"/>
  <c r="I1" i="4" l="1"/>
  <c r="G7" i="4" l="1"/>
  <c r="G6" i="4" l="1"/>
  <c r="G5" i="4" l="1"/>
  <c r="G4" i="4" l="1"/>
  <c r="G3" i="4" l="1"/>
  <c r="G2" i="4"/>
  <c r="I7" i="4" l="1"/>
  <c r="G135" i="5" l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6" i="5" s="1"/>
  <c r="G157" i="5" s="1"/>
  <c r="E161" i="5" l="1"/>
  <c r="G1479" i="4"/>
  <c r="E162" i="5" l="1"/>
  <c r="I14" i="2" l="1"/>
  <c r="F161" i="5" l="1"/>
  <c r="G29" i="5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13" i="5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H13" i="4"/>
  <c r="H14" i="4" l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F162" i="5"/>
  <c r="G44" i="5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H72" i="4" l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H225" i="4" s="1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G60" i="5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l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H410" i="4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G32" i="2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116" i="5" l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H550" i="4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G27" i="2"/>
  <c r="G28" i="2" s="1"/>
  <c r="G29" i="2" s="1"/>
  <c r="G30" i="2" s="1"/>
  <c r="H649" i="4" l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l="1"/>
  <c r="H26" i="1" s="1"/>
  <c r="H27" i="1" s="1"/>
  <c r="H28" i="1" s="1"/>
  <c r="H29" i="1" s="1"/>
  <c r="H30" i="1" s="1"/>
  <c r="H31" i="1" s="1"/>
  <c r="H32" i="1" s="1"/>
  <c r="H754" i="4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G63" i="2"/>
  <c r="H33" i="1" l="1"/>
  <c r="H34" i="1" s="1"/>
  <c r="H35" i="1" s="1"/>
  <c r="H36" i="1" s="1"/>
  <c r="H37" i="1" s="1"/>
  <c r="H896" i="4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H932" i="4" s="1"/>
  <c r="H933" i="4" s="1"/>
  <c r="H934" i="4" s="1"/>
  <c r="H935" i="4" s="1"/>
  <c r="H936" i="4" s="1"/>
  <c r="H937" i="4" s="1"/>
  <c r="H938" i="4" s="1"/>
  <c r="H939" i="4" s="1"/>
  <c r="H940" i="4" s="1"/>
  <c r="H941" i="4" s="1"/>
  <c r="H942" i="4" s="1"/>
  <c r="H943" i="4" s="1"/>
  <c r="H944" i="4" s="1"/>
  <c r="H945" i="4" s="1"/>
  <c r="H946" i="4" s="1"/>
  <c r="H947" i="4" s="1"/>
  <c r="H948" i="4" s="1"/>
  <c r="H949" i="4" s="1"/>
  <c r="H950" i="4" s="1"/>
  <c r="H951" i="4" s="1"/>
  <c r="H952" i="4" s="1"/>
  <c r="H953" i="4" s="1"/>
  <c r="H954" i="4" s="1"/>
  <c r="H955" i="4" s="1"/>
  <c r="H956" i="4" s="1"/>
  <c r="H957" i="4" s="1"/>
  <c r="H958" i="4" s="1"/>
  <c r="H959" i="4" s="1"/>
  <c r="H960" i="4" s="1"/>
  <c r="H961" i="4" s="1"/>
  <c r="H962" i="4" s="1"/>
  <c r="H963" i="4" s="1"/>
  <c r="H964" i="4" s="1"/>
  <c r="H965" i="4" s="1"/>
  <c r="H966" i="4" s="1"/>
  <c r="H967" i="4" s="1"/>
  <c r="H968" i="4" s="1"/>
  <c r="H969" i="4" s="1"/>
  <c r="H970" i="4" s="1"/>
  <c r="H971" i="4" s="1"/>
  <c r="H972" i="4" s="1"/>
  <c r="H973" i="4" s="1"/>
  <c r="H974" i="4" s="1"/>
  <c r="H975" i="4" s="1"/>
  <c r="H976" i="4" s="1"/>
  <c r="H977" i="4" s="1"/>
  <c r="H978" i="4" s="1"/>
  <c r="H979" i="4" s="1"/>
  <c r="H980" i="4" s="1"/>
  <c r="H981" i="4" s="1"/>
  <c r="H982" i="4" s="1"/>
  <c r="H983" i="4" s="1"/>
  <c r="H984" i="4" s="1"/>
  <c r="H985" i="4" s="1"/>
  <c r="H986" i="4" s="1"/>
  <c r="H987" i="4" s="1"/>
  <c r="H988" i="4" s="1"/>
  <c r="H989" i="4" s="1"/>
  <c r="H990" i="4" s="1"/>
  <c r="H991" i="4" s="1"/>
  <c r="H992" i="4" s="1"/>
  <c r="H993" i="4" s="1"/>
  <c r="H994" i="4" s="1"/>
  <c r="H995" i="4" s="1"/>
  <c r="H996" i="4" s="1"/>
  <c r="H997" i="4" s="1"/>
  <c r="H998" i="4" s="1"/>
  <c r="H999" i="4" s="1"/>
  <c r="H1000" i="4" s="1"/>
  <c r="H1001" i="4" s="1"/>
  <c r="H1002" i="4" s="1"/>
  <c r="H1003" i="4" s="1"/>
  <c r="H1004" i="4" s="1"/>
  <c r="H1005" i="4" s="1"/>
  <c r="H1006" i="4" s="1"/>
  <c r="H1007" i="4" s="1"/>
  <c r="H1008" i="4" s="1"/>
  <c r="H1009" i="4" s="1"/>
  <c r="H1010" i="4" s="1"/>
  <c r="H1011" i="4" s="1"/>
  <c r="H1012" i="4" s="1"/>
  <c r="H1013" i="4" s="1"/>
  <c r="H1014" i="4" s="1"/>
  <c r="H1015" i="4" s="1"/>
  <c r="H1016" i="4" s="1"/>
  <c r="H1017" i="4" s="1"/>
  <c r="H1018" i="4" s="1"/>
  <c r="H1019" i="4" s="1"/>
  <c r="H1020" i="4" s="1"/>
  <c r="H1021" i="4" s="1"/>
  <c r="H1022" i="4" s="1"/>
  <c r="H1023" i="4" s="1"/>
  <c r="H1024" i="4" s="1"/>
  <c r="H1025" i="4" s="1"/>
  <c r="H1026" i="4" s="1"/>
  <c r="H1027" i="4" s="1"/>
  <c r="H1028" i="4" s="1"/>
  <c r="H1029" i="4" s="1"/>
  <c r="H1030" i="4" s="1"/>
  <c r="H1031" i="4" s="1"/>
  <c r="H1032" i="4" s="1"/>
  <c r="H1033" i="4" s="1"/>
  <c r="H1034" i="4" s="1"/>
  <c r="H1035" i="4" s="1"/>
  <c r="H1036" i="4" s="1"/>
  <c r="H1037" i="4" s="1"/>
  <c r="H1038" i="4" s="1"/>
  <c r="H1039" i="4" s="1"/>
  <c r="H1040" i="4" s="1"/>
  <c r="H1041" i="4" s="1"/>
  <c r="H1042" i="4" s="1"/>
  <c r="H1043" i="4" s="1"/>
  <c r="H1044" i="4" s="1"/>
  <c r="H1045" i="4" s="1"/>
  <c r="H1046" i="4" s="1"/>
  <c r="H1047" i="4" s="1"/>
  <c r="H1048" i="4" s="1"/>
  <c r="H1049" i="4" s="1"/>
  <c r="H1050" i="4" s="1"/>
  <c r="H1051" i="4" s="1"/>
  <c r="H1052" i="4" s="1"/>
  <c r="H1053" i="4" s="1"/>
  <c r="H1054" i="4" s="1"/>
  <c r="H1055" i="4" s="1"/>
  <c r="H1056" i="4" s="1"/>
  <c r="H1057" i="4" s="1"/>
  <c r="H1058" i="4" s="1"/>
  <c r="H1059" i="4" s="1"/>
  <c r="H1060" i="4" s="1"/>
  <c r="H1061" i="4" s="1"/>
  <c r="H1062" i="4" s="1"/>
  <c r="H1063" i="4" s="1"/>
  <c r="H1064" i="4" s="1"/>
  <c r="H1065" i="4" s="1"/>
  <c r="H1066" i="4" s="1"/>
  <c r="H1067" i="4" s="1"/>
  <c r="H1068" i="4" s="1"/>
  <c r="H1069" i="4" s="1"/>
  <c r="H1070" i="4" s="1"/>
  <c r="H1071" i="4" s="1"/>
  <c r="H1072" i="4" s="1"/>
  <c r="H1073" i="4" s="1"/>
  <c r="H1074" i="4" s="1"/>
  <c r="H1075" i="4" s="1"/>
  <c r="H1076" i="4" s="1"/>
  <c r="H1077" i="4" s="1"/>
  <c r="H1078" i="4" s="1"/>
  <c r="H1079" i="4" s="1"/>
  <c r="H1080" i="4" s="1"/>
  <c r="H1081" i="4" s="1"/>
  <c r="H1082" i="4" s="1"/>
  <c r="H1083" i="4" s="1"/>
  <c r="H1084" i="4" s="1"/>
  <c r="H1085" i="4" s="1"/>
  <c r="H1086" i="4" s="1"/>
  <c r="H1087" i="4" s="1"/>
  <c r="H1088" i="4" s="1"/>
  <c r="H1089" i="4" s="1"/>
  <c r="H1090" i="4" s="1"/>
  <c r="H1091" i="4" s="1"/>
  <c r="H1092" i="4" s="1"/>
  <c r="H1093" i="4" s="1"/>
  <c r="H1094" i="4" s="1"/>
  <c r="H1095" i="4" s="1"/>
  <c r="H1096" i="4" s="1"/>
  <c r="H1097" i="4" s="1"/>
  <c r="H1098" i="4" s="1"/>
  <c r="H1099" i="4" s="1"/>
  <c r="H1100" i="4" s="1"/>
  <c r="H1101" i="4" s="1"/>
  <c r="H1102" i="4" s="1"/>
  <c r="H1103" i="4" s="1"/>
  <c r="H1104" i="4" s="1"/>
  <c r="H1105" i="4" s="1"/>
  <c r="H1106" i="4" s="1"/>
  <c r="H1107" i="4" s="1"/>
  <c r="H1108" i="4" s="1"/>
  <c r="H1109" i="4" s="1"/>
  <c r="H1110" i="4" s="1"/>
  <c r="H1111" i="4" s="1"/>
  <c r="H1112" i="4" s="1"/>
  <c r="H1113" i="4" s="1"/>
  <c r="H1114" i="4" s="1"/>
  <c r="H1115" i="4" s="1"/>
  <c r="H1116" i="4" s="1"/>
  <c r="H1117" i="4" s="1"/>
  <c r="H1118" i="4" s="1"/>
  <c r="H1119" i="4" s="1"/>
  <c r="H1120" i="4" s="1"/>
  <c r="H1121" i="4" s="1"/>
  <c r="G64" i="2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H38" i="1" l="1"/>
  <c r="H39" i="1" s="1"/>
  <c r="H40" i="1" s="1"/>
  <c r="H1122" i="4"/>
  <c r="H1123" i="4" s="1"/>
  <c r="H1124" i="4" s="1"/>
  <c r="H1125" i="4" s="1"/>
  <c r="H1126" i="4" s="1"/>
  <c r="H1127" i="4" s="1"/>
  <c r="H1128" i="4" s="1"/>
  <c r="H1129" i="4" s="1"/>
  <c r="H1130" i="4" s="1"/>
  <c r="H1131" i="4" s="1"/>
  <c r="H1132" i="4" s="1"/>
  <c r="H1133" i="4" s="1"/>
  <c r="H1134" i="4" s="1"/>
  <c r="H1135" i="4" s="1"/>
  <c r="H1136" i="4" s="1"/>
  <c r="H1137" i="4" s="1"/>
  <c r="H1138" i="4" s="1"/>
  <c r="H1139" i="4" s="1"/>
  <c r="H1140" i="4" s="1"/>
  <c r="H1141" i="4" s="1"/>
  <c r="H1142" i="4" s="1"/>
  <c r="H1143" i="4" s="1"/>
  <c r="H1144" i="4" s="1"/>
  <c r="H1145" i="4" s="1"/>
  <c r="H1146" i="4" s="1"/>
  <c r="H1147" i="4" s="1"/>
  <c r="H1148" i="4" s="1"/>
  <c r="H1149" i="4" s="1"/>
  <c r="H1150" i="4" s="1"/>
  <c r="H1151" i="4" s="1"/>
  <c r="H1152" i="4" s="1"/>
  <c r="H1153" i="4" s="1"/>
  <c r="H1154" i="4" s="1"/>
  <c r="H1155" i="4" s="1"/>
  <c r="H1156" i="4" s="1"/>
  <c r="H1157" i="4" s="1"/>
  <c r="H1158" i="4" s="1"/>
  <c r="H1159" i="4" s="1"/>
  <c r="H1160" i="4" s="1"/>
  <c r="H1161" i="4" s="1"/>
  <c r="H1162" i="4" s="1"/>
  <c r="H1163" i="4" s="1"/>
  <c r="H1164" i="4" s="1"/>
  <c r="H1165" i="4" s="1"/>
  <c r="H1166" i="4" s="1"/>
  <c r="H1167" i="4" s="1"/>
  <c r="H1168" i="4" s="1"/>
  <c r="H1169" i="4" s="1"/>
  <c r="H1170" i="4" s="1"/>
  <c r="H1171" i="4" s="1"/>
  <c r="H1172" i="4" s="1"/>
  <c r="H1173" i="4" s="1"/>
  <c r="H1174" i="4" s="1"/>
  <c r="H1175" i="4" s="1"/>
  <c r="H1176" i="4" s="1"/>
  <c r="H1177" i="4" s="1"/>
  <c r="H1178" i="4" s="1"/>
  <c r="H1179" i="4" s="1"/>
  <c r="H1180" i="4" s="1"/>
  <c r="H1181" i="4" s="1"/>
  <c r="H1182" i="4" s="1"/>
  <c r="H1183" i="4" s="1"/>
  <c r="H1184" i="4" s="1"/>
  <c r="H1185" i="4" s="1"/>
  <c r="H1186" i="4" s="1"/>
  <c r="H1187" i="4" s="1"/>
  <c r="H1188" i="4" s="1"/>
  <c r="H1189" i="4" s="1"/>
  <c r="H1190" i="4" s="1"/>
  <c r="H1191" i="4" s="1"/>
  <c r="H1192" i="4" s="1"/>
  <c r="H1193" i="4" s="1"/>
  <c r="H1194" i="4" s="1"/>
  <c r="H1195" i="4" s="1"/>
  <c r="H1196" i="4" s="1"/>
  <c r="H1197" i="4" s="1"/>
  <c r="H1198" i="4" s="1"/>
  <c r="H1199" i="4" s="1"/>
  <c r="H1200" i="4" s="1"/>
  <c r="H1201" i="4" s="1"/>
  <c r="H1202" i="4" s="1"/>
  <c r="H1203" i="4" s="1"/>
  <c r="H1204" i="4" s="1"/>
  <c r="H1205" i="4" s="1"/>
  <c r="H1206" i="4" s="1"/>
  <c r="H1207" i="4" s="1"/>
  <c r="H1208" i="4" s="1"/>
  <c r="H1209" i="4" s="1"/>
  <c r="H1210" i="4" s="1"/>
  <c r="H1211" i="4" s="1"/>
  <c r="H1212" i="4" s="1"/>
  <c r="H1213" i="4" s="1"/>
  <c r="H1214" i="4" s="1"/>
  <c r="H1215" i="4" s="1"/>
  <c r="H1216" i="4" s="1"/>
  <c r="H1217" i="4" s="1"/>
  <c r="H1218" i="4" s="1"/>
  <c r="H1219" i="4" s="1"/>
  <c r="H1220" i="4" s="1"/>
  <c r="H1221" i="4" s="1"/>
  <c r="H1222" i="4" s="1"/>
  <c r="H1223" i="4" s="1"/>
  <c r="H1224" i="4" s="1"/>
  <c r="H1225" i="4" s="1"/>
  <c r="H1226" i="4" s="1"/>
  <c r="H1227" i="4" s="1"/>
  <c r="H1228" i="4" s="1"/>
  <c r="H1229" i="4" s="1"/>
  <c r="H1230" i="4" s="1"/>
  <c r="H1231" i="4" s="1"/>
  <c r="H1232" i="4" s="1"/>
  <c r="H1233" i="4" s="1"/>
  <c r="H1234" i="4" s="1"/>
  <c r="H1235" i="4" s="1"/>
  <c r="H1236" i="4" s="1"/>
  <c r="H1237" i="4" s="1"/>
  <c r="H1238" i="4" s="1"/>
  <c r="H1239" i="4" s="1"/>
  <c r="H1240" i="4" s="1"/>
  <c r="H1241" i="4" s="1"/>
  <c r="H1242" i="4" s="1"/>
  <c r="H1243" i="4" s="1"/>
  <c r="H1244" i="4" s="1"/>
  <c r="H1245" i="4" s="1"/>
  <c r="H1246" i="4" s="1"/>
  <c r="H1247" i="4" s="1"/>
  <c r="H1248" i="4" s="1"/>
  <c r="H1249" i="4" s="1"/>
  <c r="G79" i="2"/>
  <c r="G80" i="2" s="1"/>
  <c r="H41" i="1" l="1"/>
  <c r="H1250" i="4"/>
  <c r="H1251" i="4" s="1"/>
  <c r="H1252" i="4" s="1"/>
  <c r="H1253" i="4" s="1"/>
  <c r="H1254" i="4" s="1"/>
  <c r="H1255" i="4" s="1"/>
  <c r="H1256" i="4" s="1"/>
  <c r="H1257" i="4" s="1"/>
  <c r="H1258" i="4" s="1"/>
  <c r="H1259" i="4" s="1"/>
  <c r="H1260" i="4" s="1"/>
  <c r="H1261" i="4" s="1"/>
  <c r="H1262" i="4" s="1"/>
  <c r="H1263" i="4" s="1"/>
  <c r="H1264" i="4" s="1"/>
  <c r="H1265" i="4" s="1"/>
  <c r="H1266" i="4" s="1"/>
  <c r="H1267" i="4" s="1"/>
  <c r="H1268" i="4" s="1"/>
  <c r="H1269" i="4" s="1"/>
  <c r="H1270" i="4" s="1"/>
  <c r="H1271" i="4" s="1"/>
  <c r="H1272" i="4" s="1"/>
  <c r="H1273" i="4" s="1"/>
  <c r="H1274" i="4" s="1"/>
  <c r="H1275" i="4" s="1"/>
  <c r="H1276" i="4" s="1"/>
  <c r="H1277" i="4" s="1"/>
  <c r="H1278" i="4" s="1"/>
  <c r="H1279" i="4" s="1"/>
  <c r="H1280" i="4" s="1"/>
  <c r="H1281" i="4" s="1"/>
  <c r="H1282" i="4" s="1"/>
  <c r="H1283" i="4" s="1"/>
  <c r="H1284" i="4" s="1"/>
  <c r="H1285" i="4" s="1"/>
  <c r="H1286" i="4" s="1"/>
  <c r="H1287" i="4" s="1"/>
  <c r="H1288" i="4" s="1"/>
  <c r="H1289" i="4" s="1"/>
  <c r="H1290" i="4" s="1"/>
  <c r="H1291" i="4" s="1"/>
  <c r="H1292" i="4" s="1"/>
  <c r="H1293" i="4" s="1"/>
  <c r="H1294" i="4" s="1"/>
  <c r="H1295" i="4" s="1"/>
  <c r="H1296" i="4" s="1"/>
  <c r="H1297" i="4" s="1"/>
  <c r="H1298" i="4" s="1"/>
  <c r="H1299" i="4" s="1"/>
  <c r="H1300" i="4" s="1"/>
  <c r="H1301" i="4" s="1"/>
  <c r="H1302" i="4" s="1"/>
  <c r="H1303" i="4" s="1"/>
  <c r="H1304" i="4" s="1"/>
  <c r="H1305" i="4" s="1"/>
  <c r="H1306" i="4" s="1"/>
  <c r="H1307" i="4" s="1"/>
  <c r="H1308" i="4" s="1"/>
  <c r="H1309" i="4" s="1"/>
  <c r="H1310" i="4" s="1"/>
  <c r="H1311" i="4" s="1"/>
  <c r="H1312" i="4" s="1"/>
  <c r="H1313" i="4" s="1"/>
  <c r="H1314" i="4" s="1"/>
  <c r="H1315" i="4" s="1"/>
  <c r="H1316" i="4" s="1"/>
  <c r="H1317" i="4" s="1"/>
  <c r="H1318" i="4" s="1"/>
  <c r="H42" i="1" l="1"/>
  <c r="H43" i="1" s="1"/>
  <c r="H44" i="1" s="1"/>
  <c r="H45" i="1" s="1"/>
  <c r="H46" i="1" s="1"/>
  <c r="H47" i="1" s="1"/>
  <c r="H48" i="1" s="1"/>
  <c r="H49" i="1" s="1"/>
  <c r="H50" i="1" s="1"/>
  <c r="H51" i="1" s="1"/>
  <c r="H52" i="1" l="1"/>
  <c r="H53" i="1" l="1"/>
  <c r="H54" i="1" l="1"/>
  <c r="H55" i="1" l="1"/>
  <c r="H56" i="1" s="1"/>
  <c r="H57" i="1" l="1"/>
  <c r="H58" i="1" l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l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G81" i="2" l="1"/>
  <c r="G82" i="2" s="1"/>
  <c r="G83" i="2" s="1"/>
  <c r="G84" i="2" l="1"/>
  <c r="G85" i="2" s="1"/>
  <c r="G86" i="2" s="1"/>
  <c r="G87" i="2" s="1"/>
  <c r="G88" i="2" s="1"/>
  <c r="G89" i="2" s="1"/>
  <c r="G90" i="2" s="1"/>
  <c r="G91" i="2" s="1"/>
  <c r="G92" i="2" s="1"/>
  <c r="G93" i="2" l="1"/>
  <c r="G94" i="2" s="1"/>
  <c r="G95" i="2" s="1"/>
  <c r="G96" i="2" s="1"/>
  <c r="G97" i="2" s="1"/>
  <c r="G98" i="2" l="1"/>
  <c r="G99" i="2" s="1"/>
  <c r="G100" i="2" s="1"/>
  <c r="G101" i="2" s="1"/>
  <c r="G102" i="2" s="1"/>
  <c r="G103" i="2" s="1"/>
  <c r="G104" i="2" s="1"/>
  <c r="G105" i="2" s="1"/>
  <c r="G106" i="2" s="1"/>
  <c r="G107" i="2" s="1"/>
  <c r="G108" i="2" l="1"/>
  <c r="G109" i="2" s="1"/>
  <c r="G110" i="2" l="1"/>
  <c r="G111" i="2" l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I17" i="2"/>
  <c r="G124" i="2" l="1"/>
  <c r="G125" i="2" l="1"/>
  <c r="G126" i="2" l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H127" i="2" l="1"/>
  <c r="H205" i="1" l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l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H737" i="1" s="1"/>
  <c r="H738" i="1" s="1"/>
  <c r="H739" i="1" s="1"/>
  <c r="H740" i="1" s="1"/>
  <c r="H741" i="1" s="1"/>
  <c r="H742" i="1" s="1"/>
  <c r="H743" i="1" s="1"/>
  <c r="H744" i="1" s="1"/>
  <c r="H745" i="1" s="1"/>
  <c r="H746" i="1" s="1"/>
  <c r="H747" i="1" s="1"/>
  <c r="H748" i="1" s="1"/>
  <c r="H749" i="1" s="1"/>
  <c r="H750" i="1" s="1"/>
  <c r="H751" i="1" s="1"/>
  <c r="H752" i="1" s="1"/>
  <c r="H753" i="1" s="1"/>
  <c r="H754" i="1" s="1"/>
  <c r="H755" i="1" s="1"/>
  <c r="H756" i="1" s="1"/>
  <c r="H757" i="1" s="1"/>
  <c r="H758" i="1" s="1"/>
  <c r="H759" i="1" s="1"/>
  <c r="H760" i="1" s="1"/>
  <c r="H761" i="1" s="1"/>
  <c r="H762" i="1" s="1"/>
  <c r="H763" i="1" s="1"/>
  <c r="H764" i="1" s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H783" i="1" s="1"/>
  <c r="H784" i="1" s="1"/>
  <c r="H785" i="1" s="1"/>
  <c r="H786" i="1" s="1"/>
  <c r="H787" i="1" s="1"/>
  <c r="H788" i="1" s="1"/>
  <c r="H789" i="1" s="1"/>
  <c r="H790" i="1" s="1"/>
  <c r="H791" i="1" s="1"/>
  <c r="H792" i="1" s="1"/>
  <c r="H793" i="1" s="1"/>
  <c r="H794" i="1" s="1"/>
  <c r="H795" i="1" s="1"/>
  <c r="H796" i="1" s="1"/>
  <c r="H797" i="1" s="1"/>
  <c r="H798" i="1" s="1"/>
  <c r="H799" i="1" s="1"/>
  <c r="H800" i="1" s="1"/>
  <c r="H801" i="1" s="1"/>
  <c r="H802" i="1" s="1"/>
  <c r="H803" i="1" s="1"/>
  <c r="H804" i="1" s="1"/>
  <c r="H805" i="1" s="1"/>
  <c r="H806" i="1" s="1"/>
  <c r="H807" i="1" s="1"/>
  <c r="H808" i="1" s="1"/>
  <c r="H809" i="1" s="1"/>
  <c r="H810" i="1" s="1"/>
  <c r="H811" i="1" s="1"/>
  <c r="H812" i="1" s="1"/>
  <c r="H813" i="1" s="1"/>
  <c r="H814" i="1" s="1"/>
  <c r="H815" i="1" s="1"/>
  <c r="H816" i="1" s="1"/>
  <c r="H817" i="1" s="1"/>
  <c r="H818" i="1" s="1"/>
  <c r="H819" i="1" s="1"/>
  <c r="H820" i="1" s="1"/>
  <c r="H821" i="1" s="1"/>
  <c r="H822" i="1" s="1"/>
  <c r="H823" i="1" s="1"/>
  <c r="H824" i="1" s="1"/>
  <c r="H825" i="1" s="1"/>
  <c r="H826" i="1" s="1"/>
  <c r="H827" i="1" s="1"/>
  <c r="H828" i="1" s="1"/>
  <c r="H829" i="1" s="1"/>
  <c r="H830" i="1" s="1"/>
  <c r="H831" i="1" s="1"/>
  <c r="H832" i="1" s="1"/>
  <c r="H833" i="1" s="1"/>
  <c r="H834" i="1" s="1"/>
  <c r="H835" i="1" s="1"/>
  <c r="H836" i="1" s="1"/>
  <c r="H837" i="1" s="1"/>
  <c r="H838" i="1" s="1"/>
  <c r="H839" i="1" s="1"/>
  <c r="H840" i="1" s="1"/>
  <c r="H841" i="1" s="1"/>
  <c r="H842" i="1" s="1"/>
  <c r="H843" i="1" s="1"/>
  <c r="H844" i="1" s="1"/>
  <c r="H845" i="1" s="1"/>
  <c r="H846" i="1" s="1"/>
  <c r="H847" i="1" s="1"/>
  <c r="H848" i="1" s="1"/>
  <c r="H849" i="1" s="1"/>
  <c r="H850" i="1" s="1"/>
  <c r="H851" i="1" s="1"/>
  <c r="H852" i="1" s="1"/>
  <c r="H853" i="1" s="1"/>
  <c r="H854" i="1" s="1"/>
  <c r="H855" i="1" s="1"/>
  <c r="H856" i="1" s="1"/>
  <c r="H857" i="1" s="1"/>
  <c r="H858" i="1" s="1"/>
  <c r="H859" i="1" s="1"/>
  <c r="H860" i="1" s="1"/>
  <c r="H861" i="1" s="1"/>
  <c r="H862" i="1" s="1"/>
  <c r="H863" i="1" s="1"/>
  <c r="H864" i="1" s="1"/>
  <c r="H865" i="1" s="1"/>
  <c r="H866" i="1" s="1"/>
  <c r="H867" i="1" s="1"/>
  <c r="H868" i="1" s="1"/>
  <c r="H869" i="1" s="1"/>
  <c r="H870" i="1" s="1"/>
  <c r="H871" i="1" s="1"/>
  <c r="H872" i="1" s="1"/>
  <c r="H873" i="1" s="1"/>
  <c r="H874" i="1" s="1"/>
  <c r="H875" i="1" s="1"/>
  <c r="H876" i="1" s="1"/>
  <c r="H877" i="1" s="1"/>
  <c r="H878" i="1" s="1"/>
  <c r="H879" i="1" s="1"/>
  <c r="H880" i="1" s="1"/>
  <c r="H881" i="1" s="1"/>
  <c r="H882" i="1" s="1"/>
  <c r="H883" i="1" s="1"/>
  <c r="H884" i="1" s="1"/>
  <c r="H885" i="1" s="1"/>
  <c r="H886" i="1" s="1"/>
  <c r="H887" i="1" s="1"/>
  <c r="H888" i="1" s="1"/>
  <c r="H889" i="1" s="1"/>
  <c r="H890" i="1" s="1"/>
  <c r="H891" i="1" s="1"/>
  <c r="H892" i="1" s="1"/>
  <c r="H893" i="1" s="1"/>
  <c r="H894" i="1" s="1"/>
  <c r="H895" i="1" s="1"/>
  <c r="H896" i="1" s="1"/>
  <c r="H897" i="1" s="1"/>
  <c r="H898" i="1" s="1"/>
  <c r="H899" i="1" s="1"/>
  <c r="H900" i="1" s="1"/>
  <c r="H901" i="1" s="1"/>
  <c r="H902" i="1" s="1"/>
  <c r="H903" i="1" s="1"/>
  <c r="H904" i="1" s="1"/>
  <c r="H905" i="1" s="1"/>
  <c r="H906" i="1" s="1"/>
  <c r="H907" i="1" s="1"/>
  <c r="H908" i="1" s="1"/>
  <c r="H909" i="1" s="1"/>
  <c r="H910" i="1" s="1"/>
  <c r="H911" i="1" s="1"/>
  <c r="H912" i="1" s="1"/>
  <c r="H913" i="1" s="1"/>
  <c r="H914" i="1" s="1"/>
  <c r="H915" i="1" s="1"/>
  <c r="H916" i="1" s="1"/>
  <c r="H917" i="1" s="1"/>
  <c r="H918" i="1" s="1"/>
  <c r="H919" i="1" s="1"/>
  <c r="H920" i="1" s="1"/>
  <c r="H921" i="1" s="1"/>
  <c r="H922" i="1" s="1"/>
  <c r="H923" i="1" s="1"/>
  <c r="H924" i="1" s="1"/>
  <c r="H925" i="1" s="1"/>
  <c r="H926" i="1" s="1"/>
  <c r="H927" i="1" s="1"/>
  <c r="H928" i="1" s="1"/>
  <c r="H929" i="1" s="1"/>
  <c r="H930" i="1" s="1"/>
  <c r="H931" i="1" s="1"/>
  <c r="H932" i="1" s="1"/>
  <c r="H933" i="1" s="1"/>
  <c r="H934" i="1" s="1"/>
  <c r="H935" i="1" s="1"/>
  <c r="H936" i="1" s="1"/>
  <c r="H937" i="1" s="1"/>
  <c r="H938" i="1" s="1"/>
  <c r="H939" i="1" s="1"/>
  <c r="H940" i="1" s="1"/>
  <c r="H941" i="1" s="1"/>
  <c r="H942" i="1" s="1"/>
  <c r="H943" i="1" s="1"/>
  <c r="H944" i="1" s="1"/>
  <c r="H945" i="1" s="1"/>
  <c r="H946" i="1" s="1"/>
  <c r="H947" i="1" s="1"/>
  <c r="H948" i="1" s="1"/>
  <c r="H949" i="1" s="1"/>
  <c r="H950" i="1" s="1"/>
  <c r="H951" i="1" s="1"/>
  <c r="H952" i="1" s="1"/>
  <c r="H953" i="1" s="1"/>
  <c r="H954" i="1" s="1"/>
  <c r="H955" i="1" s="1"/>
  <c r="H956" i="1" s="1"/>
  <c r="H957" i="1" s="1"/>
  <c r="H958" i="1" s="1"/>
  <c r="H959" i="1" s="1"/>
  <c r="H960" i="1" s="1"/>
  <c r="H961" i="1" s="1"/>
  <c r="H962" i="1" s="1"/>
  <c r="H963" i="1" s="1"/>
  <c r="H964" i="1" s="1"/>
  <c r="H965" i="1" s="1"/>
  <c r="H966" i="1" s="1"/>
  <c r="H967" i="1" s="1"/>
  <c r="H968" i="1" s="1"/>
  <c r="H969" i="1" s="1"/>
  <c r="H970" i="1" s="1"/>
  <c r="H971" i="1" s="1"/>
  <c r="H972" i="1" s="1"/>
  <c r="H973" i="1" s="1"/>
  <c r="H974" i="1" s="1"/>
  <c r="H975" i="1" s="1"/>
  <c r="H976" i="1" s="1"/>
  <c r="H977" i="1" s="1"/>
  <c r="H978" i="1" s="1"/>
  <c r="H979" i="1" s="1"/>
  <c r="H980" i="1" s="1"/>
  <c r="H981" i="1" s="1"/>
  <c r="H982" i="1" s="1"/>
  <c r="H983" i="1" s="1"/>
  <c r="H984" i="1" s="1"/>
  <c r="H985" i="1" s="1"/>
  <c r="H986" i="1" s="1"/>
  <c r="H987" i="1" s="1"/>
  <c r="H988" i="1" s="1"/>
  <c r="H989" i="1" s="1"/>
  <c r="H990" i="1" s="1"/>
  <c r="H991" i="1" s="1"/>
  <c r="H992" i="1" s="1"/>
  <c r="H993" i="1" s="1"/>
  <c r="H994" i="1" s="1"/>
  <c r="H995" i="1" s="1"/>
  <c r="H996" i="1" s="1"/>
  <c r="H997" i="1" s="1"/>
  <c r="H998" i="1" s="1"/>
  <c r="H999" i="1" s="1"/>
  <c r="H1000" i="1" s="1"/>
  <c r="H1001" i="1" s="1"/>
  <c r="H1002" i="1" s="1"/>
  <c r="H1003" i="1" s="1"/>
  <c r="H1004" i="1" s="1"/>
  <c r="H1005" i="1" s="1"/>
  <c r="H1006" i="1" s="1"/>
  <c r="H1007" i="1" s="1"/>
  <c r="H1008" i="1" s="1"/>
  <c r="H1009" i="1" s="1"/>
  <c r="H1010" i="1" s="1"/>
  <c r="H1011" i="1" s="1"/>
  <c r="H1012" i="1" s="1"/>
  <c r="H1013" i="1" s="1"/>
  <c r="H1014" i="1" s="1"/>
  <c r="H1015" i="1" s="1"/>
  <c r="H1016" i="1" s="1"/>
  <c r="H1017" i="1" s="1"/>
  <c r="H1018" i="1" s="1"/>
  <c r="H1019" i="1" s="1"/>
  <c r="H1020" i="1" s="1"/>
  <c r="H1021" i="1" s="1"/>
  <c r="H1022" i="1" s="1"/>
  <c r="H1023" i="1" s="1"/>
  <c r="H1024" i="1" s="1"/>
  <c r="H1025" i="1" s="1"/>
  <c r="H1026" i="1" s="1"/>
  <c r="H1027" i="1" s="1"/>
  <c r="H1028" i="1" s="1"/>
  <c r="H1029" i="1" s="1"/>
  <c r="H1030" i="1" s="1"/>
  <c r="H1031" i="1" s="1"/>
  <c r="H1032" i="1" s="1"/>
  <c r="H1033" i="1" s="1"/>
  <c r="H1034" i="1" s="1"/>
  <c r="H1035" i="1" s="1"/>
  <c r="H1036" i="1" s="1"/>
  <c r="H1037" i="1" s="1"/>
  <c r="H1038" i="1" s="1"/>
  <c r="H1039" i="1" s="1"/>
  <c r="H1040" i="1" s="1"/>
  <c r="H1041" i="1" s="1"/>
  <c r="H1042" i="1" s="1"/>
  <c r="H1043" i="1" s="1"/>
  <c r="H1044" i="1" s="1"/>
  <c r="H1045" i="1" s="1"/>
  <c r="H1046" i="1" s="1"/>
  <c r="H1047" i="1" s="1"/>
  <c r="H1048" i="1" s="1"/>
  <c r="H1049" i="1" s="1"/>
  <c r="H1050" i="1" s="1"/>
  <c r="H1051" i="1" s="1"/>
  <c r="H1052" i="1" s="1"/>
  <c r="H1053" i="1" s="1"/>
  <c r="H1054" i="1" s="1"/>
  <c r="H1055" i="1" s="1"/>
  <c r="H1056" i="1" s="1"/>
  <c r="H1057" i="1" s="1"/>
  <c r="H1058" i="1" s="1"/>
  <c r="H1059" i="1" s="1"/>
  <c r="H1060" i="1" s="1"/>
  <c r="H1061" i="1" s="1"/>
  <c r="H1062" i="1" s="1"/>
  <c r="H1063" i="1" s="1"/>
  <c r="H1064" i="1" s="1"/>
  <c r="H1065" i="1" s="1"/>
  <c r="H1066" i="1" s="1"/>
  <c r="H1067" i="1" s="1"/>
  <c r="H1068" i="1" s="1"/>
  <c r="H1069" i="1" s="1"/>
  <c r="H1070" i="1" s="1"/>
  <c r="H1071" i="1" s="1"/>
  <c r="H1072" i="1" s="1"/>
  <c r="H1073" i="1" s="1"/>
  <c r="H1074" i="1" s="1"/>
  <c r="H1075" i="1" s="1"/>
  <c r="H1076" i="1" s="1"/>
  <c r="H1077" i="1" s="1"/>
  <c r="H1078" i="1" s="1"/>
  <c r="H1079" i="1" s="1"/>
  <c r="H1080" i="1" s="1"/>
  <c r="H1081" i="1" s="1"/>
  <c r="H1082" i="1" s="1"/>
  <c r="H1083" i="1" s="1"/>
  <c r="H1084" i="1" s="1"/>
  <c r="H1085" i="1" s="1"/>
  <c r="H1086" i="1" s="1"/>
  <c r="H1087" i="1" s="1"/>
  <c r="H1088" i="1" s="1"/>
  <c r="H1089" i="1" s="1"/>
  <c r="H1090" i="1" s="1"/>
  <c r="H1091" i="1" s="1"/>
  <c r="H1092" i="1" s="1"/>
  <c r="H1093" i="1" s="1"/>
  <c r="H1094" i="1" s="1"/>
  <c r="H1095" i="1" s="1"/>
  <c r="H1096" i="1" s="1"/>
  <c r="H1097" i="1" s="1"/>
  <c r="H1098" i="1" s="1"/>
  <c r="H1099" i="1" s="1"/>
  <c r="H1100" i="1" s="1"/>
  <c r="H1101" i="1" s="1"/>
  <c r="H1102" i="1" s="1"/>
  <c r="H1103" i="1" s="1"/>
  <c r="H1104" i="1" s="1"/>
  <c r="H1105" i="1" s="1"/>
  <c r="H1106" i="1" s="1"/>
  <c r="H1107" i="1" s="1"/>
  <c r="H1108" i="1" s="1"/>
  <c r="H1109" i="1" s="1"/>
  <c r="H1110" i="1" s="1"/>
  <c r="H1111" i="1" s="1"/>
  <c r="H1112" i="1" s="1"/>
  <c r="H1113" i="1" s="1"/>
  <c r="H1114" i="1" s="1"/>
  <c r="H1115" i="1" s="1"/>
  <c r="H1116" i="1" s="1"/>
  <c r="H1117" i="1" s="1"/>
  <c r="H1118" i="1" s="1"/>
  <c r="H1119" i="1" s="1"/>
  <c r="H1120" i="1" s="1"/>
  <c r="H1121" i="1" s="1"/>
  <c r="H1122" i="1" s="1"/>
  <c r="H1123" i="1" s="1"/>
  <c r="H1124" i="1" s="1"/>
  <c r="H1125" i="1" s="1"/>
  <c r="H1126" i="1" s="1"/>
  <c r="H1127" i="1" s="1"/>
  <c r="H1128" i="1" s="1"/>
  <c r="H1129" i="1" s="1"/>
  <c r="H1130" i="1" s="1"/>
  <c r="H1131" i="1" s="1"/>
  <c r="H1132" i="1" s="1"/>
  <c r="H1133" i="1" s="1"/>
  <c r="H1134" i="1" s="1"/>
  <c r="H1135" i="1" s="1"/>
  <c r="H1136" i="1" s="1"/>
  <c r="H1137" i="1" s="1"/>
  <c r="H1138" i="1" s="1"/>
  <c r="H1139" i="1" s="1"/>
  <c r="H1140" i="1" s="1"/>
  <c r="H1141" i="1" s="1"/>
  <c r="H1142" i="1" s="1"/>
  <c r="H1143" i="1" s="1"/>
  <c r="H1144" i="1" s="1"/>
  <c r="H1145" i="1" s="1"/>
  <c r="H1146" i="1" s="1"/>
  <c r="H1147" i="1" s="1"/>
  <c r="H1148" i="1" s="1"/>
  <c r="H1149" i="1" s="1"/>
  <c r="H1150" i="1" s="1"/>
  <c r="H1151" i="1" s="1"/>
  <c r="H1152" i="1" s="1"/>
  <c r="H1153" i="1" s="1"/>
  <c r="H1154" i="1" s="1"/>
  <c r="H1155" i="1" s="1"/>
  <c r="H1156" i="1" s="1"/>
  <c r="H1157" i="1" s="1"/>
  <c r="H1158" i="1" s="1"/>
  <c r="H1159" i="1" s="1"/>
  <c r="H1160" i="1" s="1"/>
  <c r="H1161" i="1" s="1"/>
  <c r="H1162" i="1" s="1"/>
  <c r="H1163" i="1" s="1"/>
  <c r="H1164" i="1" s="1"/>
  <c r="H1165" i="1" s="1"/>
  <c r="H1166" i="1" s="1"/>
  <c r="H1167" i="1" s="1"/>
  <c r="H1168" i="1" s="1"/>
  <c r="H1169" i="1" s="1"/>
  <c r="H1170" i="1" s="1"/>
  <c r="H1171" i="1" s="1"/>
  <c r="H1172" i="1" s="1"/>
  <c r="H1173" i="1" s="1"/>
  <c r="H1174" i="1" s="1"/>
  <c r="H1175" i="1" s="1"/>
  <c r="H1176" i="1" s="1"/>
  <c r="H1177" i="1" s="1"/>
  <c r="H1178" i="1" s="1"/>
  <c r="H1179" i="1" s="1"/>
  <c r="H1180" i="1" s="1"/>
  <c r="H1181" i="1" s="1"/>
  <c r="H1182" i="1" s="1"/>
  <c r="H1183" i="1" s="1"/>
  <c r="H1184" i="1" s="1"/>
  <c r="H1185" i="1" s="1"/>
  <c r="H1186" i="1" s="1"/>
  <c r="H1187" i="1" s="1"/>
  <c r="H1188" i="1" s="1"/>
  <c r="H1189" i="1" s="1"/>
  <c r="H1190" i="1" s="1"/>
  <c r="H1191" i="1" s="1"/>
  <c r="H1192" i="1" s="1"/>
  <c r="H1193" i="1" s="1"/>
  <c r="H1194" i="1" s="1"/>
  <c r="H1195" i="1" s="1"/>
  <c r="H1196" i="1" s="1"/>
  <c r="H1197" i="1" s="1"/>
  <c r="H1198" i="1" s="1"/>
  <c r="H1199" i="1" s="1"/>
  <c r="H1200" i="1" s="1"/>
  <c r="H1201" i="1" s="1"/>
  <c r="H1202" i="1" s="1"/>
  <c r="H1203" i="1" s="1"/>
  <c r="H1204" i="1" s="1"/>
  <c r="H1205" i="1" s="1"/>
  <c r="H1206" i="1" s="1"/>
  <c r="H1207" i="1" s="1"/>
  <c r="H1208" i="1" s="1"/>
  <c r="H1209" i="1" s="1"/>
  <c r="H1210" i="1" s="1"/>
  <c r="H1211" i="1" s="1"/>
  <c r="H1212" i="1" s="1"/>
  <c r="H1213" i="1" s="1"/>
  <c r="H1214" i="1" s="1"/>
  <c r="H1215" i="1" s="1"/>
  <c r="H1216" i="1" s="1"/>
  <c r="H1217" i="1" s="1"/>
  <c r="H1218" i="1" s="1"/>
  <c r="H1219" i="1" s="1"/>
  <c r="H1220" i="1" s="1"/>
  <c r="H1221" i="1" s="1"/>
  <c r="H1222" i="1" s="1"/>
  <c r="H1223" i="1" s="1"/>
  <c r="H1224" i="1" s="1"/>
  <c r="H1225" i="1" s="1"/>
  <c r="H1226" i="1" s="1"/>
  <c r="H1227" i="1" s="1"/>
  <c r="H1228" i="1" s="1"/>
  <c r="H1229" i="1" s="1"/>
  <c r="H1230" i="1" s="1"/>
  <c r="H1231" i="1" s="1"/>
  <c r="H1232" i="1" s="1"/>
  <c r="H1233" i="1" s="1"/>
  <c r="H1234" i="1" s="1"/>
  <c r="H1235" i="1" s="1"/>
  <c r="H1236" i="1" s="1"/>
  <c r="H1237" i="1" s="1"/>
  <c r="H1238" i="1" s="1"/>
  <c r="H1239" i="1" s="1"/>
  <c r="H1240" i="1" s="1"/>
  <c r="H1241" i="1" s="1"/>
  <c r="H1242" i="1" s="1"/>
  <c r="H1243" i="1" s="1"/>
  <c r="H1244" i="1" s="1"/>
  <c r="H1245" i="1" s="1"/>
  <c r="H1246" i="1" s="1"/>
  <c r="H1247" i="1" s="1"/>
  <c r="H1248" i="1" s="1"/>
  <c r="H1249" i="1" s="1"/>
  <c r="H1250" i="1" s="1"/>
  <c r="H1251" i="1" s="1"/>
  <c r="H1252" i="1" s="1"/>
  <c r="H1253" i="1" s="1"/>
  <c r="H1254" i="1" s="1"/>
  <c r="H1255" i="1" s="1"/>
  <c r="H1256" i="1" s="1"/>
  <c r="H1257" i="1" s="1"/>
  <c r="H1258" i="1" s="1"/>
  <c r="H1259" i="1" s="1"/>
  <c r="H1260" i="1" s="1"/>
  <c r="H1261" i="1" s="1"/>
  <c r="H1262" i="1" s="1"/>
  <c r="H1263" i="1" s="1"/>
  <c r="H1264" i="1" s="1"/>
  <c r="H1265" i="1" s="1"/>
  <c r="H1266" i="1" s="1"/>
  <c r="H1267" i="1" s="1"/>
  <c r="H1268" i="1" s="1"/>
  <c r="H1269" i="1" s="1"/>
  <c r="H1270" i="1" s="1"/>
  <c r="H1271" i="1" s="1"/>
  <c r="H1272" i="1" s="1"/>
  <c r="H1273" i="1" s="1"/>
  <c r="H1274" i="1" s="1"/>
  <c r="H1275" i="1" s="1"/>
  <c r="H1276" i="1" s="1"/>
  <c r="H1277" i="1" s="1"/>
  <c r="H1278" i="1" s="1"/>
  <c r="H1279" i="1" s="1"/>
  <c r="H1280" i="1" s="1"/>
  <c r="H1281" i="1" s="1"/>
  <c r="H1282" i="1" s="1"/>
  <c r="H1283" i="1" s="1"/>
  <c r="H1284" i="1" s="1"/>
  <c r="H1285" i="1" s="1"/>
  <c r="H1286" i="1" s="1"/>
  <c r="H1287" i="1" s="1"/>
  <c r="H1288" i="1" s="1"/>
  <c r="H1289" i="1" s="1"/>
  <c r="H1290" i="1" s="1"/>
  <c r="H1291" i="1" s="1"/>
  <c r="H1292" i="1" s="1"/>
  <c r="H1293" i="1" s="1"/>
  <c r="H1294" i="1" s="1"/>
  <c r="H1295" i="1" s="1"/>
  <c r="H1296" i="1" s="1"/>
  <c r="H1297" i="1" s="1"/>
  <c r="H1298" i="1" s="1"/>
  <c r="H1299" i="1" s="1"/>
  <c r="H1300" i="1" s="1"/>
  <c r="H1301" i="1" s="1"/>
  <c r="H1302" i="1" s="1"/>
  <c r="H1303" i="1" s="1"/>
  <c r="H1304" i="1" s="1"/>
  <c r="H1305" i="1" s="1"/>
  <c r="H1306" i="1" s="1"/>
  <c r="H1307" i="1" s="1"/>
  <c r="H1308" i="1" s="1"/>
  <c r="H1309" i="1" s="1"/>
  <c r="H1310" i="1" s="1"/>
  <c r="H1311" i="1" s="1"/>
  <c r="H1312" i="1" s="1"/>
  <c r="H1313" i="1" s="1"/>
  <c r="H1314" i="1" s="1"/>
  <c r="H1315" i="1" s="1"/>
  <c r="H1316" i="1" s="1"/>
  <c r="H1317" i="1" s="1"/>
  <c r="H1318" i="1" s="1"/>
  <c r="H1319" i="1" s="1"/>
  <c r="H1320" i="1" s="1"/>
  <c r="H1321" i="1" s="1"/>
  <c r="H1322" i="1" s="1"/>
  <c r="H1323" i="1" s="1"/>
  <c r="H1324" i="1" s="1"/>
  <c r="H1325" i="1" s="1"/>
  <c r="H1326" i="1" s="1"/>
  <c r="H1327" i="1" s="1"/>
  <c r="H1328" i="1" s="1"/>
  <c r="H1329" i="1" s="1"/>
  <c r="H1330" i="1" s="1"/>
  <c r="H1331" i="1" s="1"/>
  <c r="H1332" i="1" s="1"/>
  <c r="H1333" i="1" s="1"/>
  <c r="H1334" i="1" s="1"/>
  <c r="H1335" i="1" s="1"/>
  <c r="H1336" i="1" s="1"/>
  <c r="H1337" i="1" s="1"/>
  <c r="H1338" i="1" s="1"/>
  <c r="H1339" i="1" s="1"/>
  <c r="H1340" i="1" s="1"/>
  <c r="H1341" i="1" s="1"/>
  <c r="H1342" i="1" s="1"/>
  <c r="H1343" i="1" s="1"/>
  <c r="H1344" i="1" s="1"/>
  <c r="H1345" i="1" s="1"/>
  <c r="H1346" i="1" s="1"/>
  <c r="H1347" i="1" s="1"/>
  <c r="H1348" i="1" s="1"/>
  <c r="H1349" i="1" s="1"/>
  <c r="H1350" i="1" s="1"/>
  <c r="H1351" i="1" s="1"/>
  <c r="H1352" i="1" s="1"/>
  <c r="H1353" i="1" s="1"/>
  <c r="H1354" i="1" s="1"/>
  <c r="H1355" i="1" s="1"/>
  <c r="H1356" i="1" s="1"/>
  <c r="H1357" i="1" s="1"/>
  <c r="H1358" i="1" s="1"/>
  <c r="H1359" i="1" s="1"/>
  <c r="H1360" i="1" s="1"/>
  <c r="H1361" i="1" s="1"/>
  <c r="H1362" i="1" s="1"/>
  <c r="H1363" i="1" s="1"/>
  <c r="H1364" i="1" s="1"/>
  <c r="H1365" i="1" s="1"/>
  <c r="H1366" i="1" s="1"/>
  <c r="H1367" i="1" s="1"/>
  <c r="H1368" i="1" s="1"/>
  <c r="H1369" i="1" s="1"/>
  <c r="H1370" i="1" s="1"/>
  <c r="H1371" i="1" s="1"/>
  <c r="H1372" i="1" s="1"/>
  <c r="H1373" i="1" s="1"/>
  <c r="H1374" i="1" s="1"/>
  <c r="H1375" i="1" s="1"/>
  <c r="H1376" i="1" s="1"/>
  <c r="H1377" i="1" s="1"/>
  <c r="H1378" i="1" s="1"/>
  <c r="H1379" i="1" s="1"/>
  <c r="H1380" i="1" s="1"/>
  <c r="H1381" i="1" s="1"/>
  <c r="H1382" i="1" s="1"/>
  <c r="H1383" i="1" s="1"/>
  <c r="H1384" i="1" s="1"/>
  <c r="H1385" i="1" s="1"/>
  <c r="H1386" i="1" s="1"/>
  <c r="H1387" i="1" s="1"/>
  <c r="H1388" i="1" s="1"/>
  <c r="H1389" i="1" s="1"/>
  <c r="H1390" i="1" s="1"/>
  <c r="H1391" i="1" s="1"/>
  <c r="H1392" i="1" s="1"/>
  <c r="H1393" i="1" s="1"/>
  <c r="H1394" i="1" s="1"/>
  <c r="H1395" i="1" s="1"/>
  <c r="H1396" i="1" s="1"/>
  <c r="H1397" i="1" s="1"/>
  <c r="H1398" i="1" s="1"/>
  <c r="H1399" i="1" s="1"/>
  <c r="H1400" i="1" s="1"/>
  <c r="H1401" i="1" s="1"/>
  <c r="H1402" i="1" s="1"/>
  <c r="H1403" i="1" s="1"/>
  <c r="H1404" i="1" s="1"/>
  <c r="H1405" i="1" s="1"/>
  <c r="H1406" i="1" s="1"/>
  <c r="H1407" i="1" s="1"/>
  <c r="H1408" i="1" s="1"/>
  <c r="H1409" i="1" s="1"/>
  <c r="H1410" i="1" s="1"/>
  <c r="H1411" i="1" s="1"/>
  <c r="H1412" i="1" s="1"/>
  <c r="H1413" i="1" s="1"/>
  <c r="H1414" i="1" s="1"/>
  <c r="H1415" i="1" s="1"/>
  <c r="H1416" i="1" s="1"/>
  <c r="H1417" i="1" s="1"/>
  <c r="H1418" i="1" s="1"/>
  <c r="H1419" i="1" s="1"/>
  <c r="H1420" i="1" s="1"/>
  <c r="H1421" i="1" s="1"/>
  <c r="H1422" i="1" s="1"/>
  <c r="H1423" i="1" s="1"/>
  <c r="H1424" i="1" s="1"/>
  <c r="H1425" i="1" s="1"/>
  <c r="H1426" i="1" s="1"/>
</calcChain>
</file>

<file path=xl/comments1.xml><?xml version="1.0" encoding="utf-8"?>
<comments xmlns="http://schemas.openxmlformats.org/spreadsheetml/2006/main">
  <authors>
    <author>Yahaira Rodriguez Hilario</author>
    <author>Pamela Rodriguez Troncoso</author>
  </authors>
  <commentList>
    <comment ref="D206" authorId="0" shapeId="0">
      <text>
        <r>
          <rPr>
            <b/>
            <sz val="9"/>
            <color indexed="81"/>
            <rFont val="Tahoma"/>
            <family val="2"/>
          </rPr>
          <t>Yahaira Rodriguez Hilario:</t>
        </r>
        <r>
          <rPr>
            <sz val="9"/>
            <color indexed="81"/>
            <rFont val="Tahoma"/>
            <family val="2"/>
          </rPr>
          <t xml:space="preserve">
PRIMERA PARTE: 1</t>
        </r>
      </text>
    </comment>
    <comment ref="D236" authorId="1" shapeId="0">
      <text>
        <r>
          <rPr>
            <b/>
            <sz val="9"/>
            <color indexed="81"/>
            <rFont val="Tahoma"/>
            <family val="2"/>
          </rPr>
          <t>Pamela Rodriguez Troncoso:</t>
        </r>
        <r>
          <rPr>
            <sz val="9"/>
            <color indexed="81"/>
            <rFont val="Tahoma"/>
            <family val="2"/>
          </rPr>
          <t xml:space="preserve">
2DA PARTE</t>
        </r>
      </text>
    </comment>
    <comment ref="D400" authorId="1" shapeId="0">
      <text>
        <r>
          <rPr>
            <b/>
            <sz val="9"/>
            <color indexed="81"/>
            <rFont val="Tahoma"/>
            <family val="2"/>
          </rPr>
          <t>Pamela Rodriguez Troncoso:</t>
        </r>
        <r>
          <rPr>
            <sz val="9"/>
            <color indexed="81"/>
            <rFont val="Tahoma"/>
            <family val="2"/>
          </rPr>
          <t xml:space="preserve">
ESTE EXP. LO TIENEN EN ADM. LA LIC. DILENIA, VIA GREGORIO</t>
        </r>
      </text>
    </comment>
  </commentList>
</comments>
</file>

<file path=xl/comments2.xml><?xml version="1.0" encoding="utf-8"?>
<comments xmlns="http://schemas.openxmlformats.org/spreadsheetml/2006/main">
  <authors>
    <author>Pamela Rodriguez Troncoso</author>
  </authors>
  <commentList>
    <comment ref="D456" authorId="0" shapeId="0">
      <text>
        <r>
          <rPr>
            <b/>
            <sz val="9"/>
            <color indexed="81"/>
            <rFont val="Tahoma"/>
            <family val="2"/>
          </rPr>
          <t>Pamela Rodriguez Troncoso:</t>
        </r>
        <r>
          <rPr>
            <sz val="9"/>
            <color indexed="81"/>
            <rFont val="Tahoma"/>
            <family val="2"/>
          </rPr>
          <t xml:space="preserve">
ESTE EXP. LO TIENEN EN ADM. LA LIC. DILENIA, VIA GREGORIO</t>
        </r>
      </text>
    </comment>
  </commentList>
</comments>
</file>

<file path=xl/sharedStrings.xml><?xml version="1.0" encoding="utf-8"?>
<sst xmlns="http://schemas.openxmlformats.org/spreadsheetml/2006/main" count="899" uniqueCount="357">
  <si>
    <t>HOSPITAL REGIONAL JUAN PABLO PINA</t>
  </si>
  <si>
    <t>SAN CRISTOBAL, REPUBLICA DOMINICANA</t>
  </si>
  <si>
    <t>RNC- 430042315</t>
  </si>
  <si>
    <t xml:space="preserve">                                                                  </t>
  </si>
  <si>
    <t>COMPROBACION CUADRE DE LAS CONCILIACIONES BANCARIAS</t>
  </si>
  <si>
    <t>CUENTA NO. : (VENTA DE SERVICIOS)    080-2034950</t>
  </si>
  <si>
    <t>FECHA</t>
  </si>
  <si>
    <t xml:space="preserve">CK. / TR NO. </t>
  </si>
  <si>
    <t>CK./TR/BANCO</t>
  </si>
  <si>
    <t>BENEFICIARIO</t>
  </si>
  <si>
    <t>CONCEPTO</t>
  </si>
  <si>
    <t>INGRESOS</t>
  </si>
  <si>
    <t>EGRESOS</t>
  </si>
  <si>
    <t>BALANCE</t>
  </si>
  <si>
    <t>DEP.</t>
  </si>
  <si>
    <t>BALANCE ANTERIOR SEGÚN EL LIBRO</t>
  </si>
  <si>
    <t xml:space="preserve">BAN RESERVAS </t>
  </si>
  <si>
    <t>COMISIONES BANCARIAS</t>
  </si>
  <si>
    <t>HOSPITAL JUAN P. PINA</t>
  </si>
  <si>
    <t xml:space="preserve">DEPOSITO SNS PARA FONDO REPONIBLE </t>
  </si>
  <si>
    <t xml:space="preserve">CUENTA NO. : (FONDO OPERATIVO)    </t>
  </si>
  <si>
    <t>COMISIONES Y CARGOS Y BANCARIAS</t>
  </si>
  <si>
    <t>TOTAL FONDO VENTA DE SERVICIO</t>
  </si>
  <si>
    <t>TOTAL FONDO REPONIBLE</t>
  </si>
  <si>
    <t>TOTAL GENERAL DE PAGOS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</si>
  <si>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</si>
  <si>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</si>
  <si>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</si>
  <si>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</si>
  <si>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</si>
  <si>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</si>
  <si>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</si>
  <si>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</si>
  <si>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SEPTIEMBRE </t>
  </si>
  <si>
    <t xml:space="preserve">OCTUBRE </t>
  </si>
  <si>
    <t>NOVIEMBRE</t>
  </si>
  <si>
    <t>DICIEMBRE</t>
  </si>
  <si>
    <t xml:space="preserve">TOTAL </t>
  </si>
  <si>
    <t>BALANCE ANTERIOR</t>
  </si>
  <si>
    <t xml:space="preserve">CUENTA NO. : (FONDO REPONIBLE)    </t>
  </si>
  <si>
    <t>AÑO 2022</t>
  </si>
  <si>
    <t>LIBRO BANCO FONDO 1 MES DE MARZO 2022</t>
  </si>
  <si>
    <t>LIBRO BANCO FEBRERO 2022</t>
  </si>
  <si>
    <t>LIBRO BANCO MARZO 2022</t>
  </si>
  <si>
    <t>LIBRO BANCO ABRIL 2022</t>
  </si>
  <si>
    <t>LIBRO BANCO MAYO 2022</t>
  </si>
  <si>
    <t>LIBRO BANCO JUNIO 2022</t>
  </si>
  <si>
    <t>LIBRO BANCO JULIO 2022</t>
  </si>
  <si>
    <t>LIBRO BANCO AGOSTO 2022</t>
  </si>
  <si>
    <t>LIBRO BANCO SEPTIEMBRE 2022</t>
  </si>
  <si>
    <t>LIBRO BANCO OCTUBRE 2022</t>
  </si>
  <si>
    <t>LIBRO BANCO NOVIEMBRE 2022</t>
  </si>
  <si>
    <t>LIBRO BANCO DICIEMBRE 2022</t>
  </si>
  <si>
    <t>LIBRO BANCO FONDO 2 MES DE ABRIL2022</t>
  </si>
  <si>
    <t>LIBRO BANCO FONDO 3 MES MAYO  2022</t>
  </si>
  <si>
    <t>LIBRO BANCO FONDO 4 MES DE JUNIO 2022</t>
  </si>
  <si>
    <t>LIBRO BANCO FONDO 5 MES DE AGOSTO 2022</t>
  </si>
  <si>
    <t>LIBRO BANCO FONDO 6 Y 7 MES DE SEPTIEMBRE 2022</t>
  </si>
  <si>
    <t>LIBRO BANCO FONDO 8 MES DE OCTUBRE 2022</t>
  </si>
  <si>
    <t>LIBRO BANCO FONDO 9 MES DE NOVIEMBRE 2022</t>
  </si>
  <si>
    <t>LIBRO BANCO FONDO 10 MES DE DICIEMBRE 2022</t>
  </si>
  <si>
    <t>P&amp;D RECYCLING</t>
  </si>
  <si>
    <t>PASTEURIZADORA RICA</t>
  </si>
  <si>
    <t>CRISTINA VIZCAINO DE MORETA</t>
  </si>
  <si>
    <t>BIONUCLEAR</t>
  </si>
  <si>
    <t>WASKAL E REYES</t>
  </si>
  <si>
    <t>SUJEIDY A PEREZ</t>
  </si>
  <si>
    <t>DIEGO ANTONIO RUIZ ARIAS</t>
  </si>
  <si>
    <t>SUPER FARMACIA DOMINGUEZ</t>
  </si>
  <si>
    <t>REPOSTERIA PANAMERICAN DON BABO</t>
  </si>
  <si>
    <t>PROLABFAI</t>
  </si>
  <si>
    <t>SERV. RETIRO DE DESECHOS BIOMEDICOS</t>
  </si>
  <si>
    <t>ALIMENTO (LECHE)</t>
  </si>
  <si>
    <t>REACTIVOS DE LABORATORIO Y MAT MEDICO GAST</t>
  </si>
  <si>
    <t>SERVICIOS DE TRANSPORTE PARA EL SNS</t>
  </si>
  <si>
    <t>MEDICAMENTOS Y MAT. MEDI GASTABLE</t>
  </si>
  <si>
    <t>ALIMENTOS (REFRIGERIOS)</t>
  </si>
  <si>
    <t>PERSONAL DESVINCULADO</t>
  </si>
  <si>
    <t>INCENTIVOS POR METAS LOGARDAS EN AUDI. MEDICA</t>
  </si>
  <si>
    <t>ARS GRUPO MEDICO Y ASOCIADO GMA</t>
  </si>
  <si>
    <t>ARS FUTURO</t>
  </si>
  <si>
    <t>ODONTOLOGIA</t>
  </si>
  <si>
    <t>SENASA CONTRIBUTIVO</t>
  </si>
  <si>
    <t>ARS SEMMA</t>
  </si>
  <si>
    <t xml:space="preserve">BALANCE SEGUN DEL LIBRO BANCO </t>
  </si>
  <si>
    <t>RAFAELA PEREZ MONTERO</t>
  </si>
  <si>
    <t>SERVICIOS PRESTADOS</t>
  </si>
  <si>
    <t>RUTH M MORETA PIMENTEL</t>
  </si>
  <si>
    <t>MARIA CORDERO</t>
  </si>
  <si>
    <t>VIATICO VIAJE A PROMESE</t>
  </si>
  <si>
    <t>JUAN PABLO ARIAS JIMENEZ</t>
  </si>
  <si>
    <t>GRUPO DOGO</t>
  </si>
  <si>
    <t>DIONICIO FARMAC</t>
  </si>
  <si>
    <t>MEDICAMENTOS</t>
  </si>
  <si>
    <t xml:space="preserve"> ALIMENTOS (AGUA)</t>
  </si>
  <si>
    <t>DINAMED</t>
  </si>
  <si>
    <t>GG COMBUSTIBLE</t>
  </si>
  <si>
    <t xml:space="preserve"> GASOLINA</t>
  </si>
  <si>
    <t>RAMONA VELASQUEZ</t>
  </si>
  <si>
    <t>VIATICO POR RETIRO DE EQUIPOS AL ALMACEN DEL SNS</t>
  </si>
  <si>
    <t>SIBELTH NOEMY DE LOS SANTOS PEREZ</t>
  </si>
  <si>
    <t xml:space="preserve">SOLUCIONES P. CONTROL ROSAY </t>
  </si>
  <si>
    <t>FC SERVISUS</t>
  </si>
  <si>
    <t>ALTICE DOMINICANA</t>
  </si>
  <si>
    <t>INVERSINES SANCHEZ BAUTISTA Y ASOCIADOS</t>
  </si>
  <si>
    <t>EQUIPOS DE TECNOL, PRODU. ELECTRICOS Y ART PLAST.</t>
  </si>
  <si>
    <t>SERVICIOS TELEFONICO (FLOTA)</t>
  </si>
  <si>
    <t>SUMINISTRO DE LIMPIEZA</t>
  </si>
  <si>
    <t xml:space="preserve">CEDISAN </t>
  </si>
  <si>
    <t>UNIREHMOS</t>
  </si>
  <si>
    <t>ARS YUNEN</t>
  </si>
  <si>
    <t>FUMIGACION Y DESINFECION DE COVID-19</t>
  </si>
  <si>
    <t>DEV.</t>
  </si>
  <si>
    <t>DEVOLUCION DE CK 126828</t>
  </si>
  <si>
    <t>DEVOLUCION DE CK 126942</t>
  </si>
  <si>
    <t>ARS PRIMERA HUMANO</t>
  </si>
  <si>
    <t>DEVOLUCION DE CK 172329</t>
  </si>
  <si>
    <t>ARS MAPFRE SALUD</t>
  </si>
  <si>
    <t xml:space="preserve">DEP. </t>
  </si>
  <si>
    <t>SENASA SUBSIDIADO</t>
  </si>
  <si>
    <t>ARS UNIVERSAL</t>
  </si>
  <si>
    <t>TRANSF</t>
  </si>
  <si>
    <t>EUSEBIO PUELLO</t>
  </si>
  <si>
    <t>PAGOS POR SERV. JURIDICOS</t>
  </si>
  <si>
    <t>ARS APS</t>
  </si>
  <si>
    <t>LIBRO BANCO AÑO 2022</t>
  </si>
  <si>
    <t>COM.</t>
  </si>
  <si>
    <t>BAN RESERVAS</t>
  </si>
  <si>
    <t>COMISIONES Y CARGOS BANCARIOS</t>
  </si>
  <si>
    <t>ALBA DELSY MATEO</t>
  </si>
  <si>
    <t>FERRETERIA HERMANOS INOA</t>
  </si>
  <si>
    <t>MIGUEL ANGEL RODRIGUEZ</t>
  </si>
  <si>
    <t xml:space="preserve">BAESA MULTI SERVICE </t>
  </si>
  <si>
    <t>ALMACENES PENN HERMANOS</t>
  </si>
  <si>
    <t>SERVICIOS HOSPITALARIO</t>
  </si>
  <si>
    <t>RONAJUS FARMACEUTICA</t>
  </si>
  <si>
    <t>NULO</t>
  </si>
  <si>
    <t>CIENTEC</t>
  </si>
  <si>
    <t>ALWAYS DIESEL</t>
  </si>
  <si>
    <t>COLECTOR DE IMPUESTOS</t>
  </si>
  <si>
    <t>JULIA ISABEL ORTEGA MARIÑES</t>
  </si>
  <si>
    <t xml:space="preserve">DANIEL F CARO </t>
  </si>
  <si>
    <t>MARIANO DEL ORBE</t>
  </si>
  <si>
    <t>DILSON DE LA ROSA</t>
  </si>
  <si>
    <t xml:space="preserve">AYS IMPORTADORA </t>
  </si>
  <si>
    <t>HAUSPITAL</t>
  </si>
  <si>
    <t>MARCOS CANELO</t>
  </si>
  <si>
    <t>JHOILY M. CUETO</t>
  </si>
  <si>
    <t>AHIDELY JAVIER</t>
  </si>
  <si>
    <t>MIGUEL A. REYES</t>
  </si>
  <si>
    <t>FREDDY VASQUEZ</t>
  </si>
  <si>
    <t>LOIDA E. GONZALEZ</t>
  </si>
  <si>
    <t>ADAMANAY A. GUERRERO</t>
  </si>
  <si>
    <t>PYD RECYCLING</t>
  </si>
  <si>
    <t>CK15946</t>
  </si>
  <si>
    <t>CK15947</t>
  </si>
  <si>
    <t>CK15948</t>
  </si>
  <si>
    <t>CK15949</t>
  </si>
  <si>
    <t>APERTURA CAJA CHICA</t>
  </si>
  <si>
    <t>SERVICIO DE TRANSPORTE A PROMESE</t>
  </si>
  <si>
    <t>ALIMENTOS</t>
  </si>
  <si>
    <t>COMBUSTIBLE (GASOIL)</t>
  </si>
  <si>
    <t xml:space="preserve">PAGOS DE VACACIONES PENDIENTES </t>
  </si>
  <si>
    <t>SERVICIOS TELEFONICOS</t>
  </si>
  <si>
    <t>SERVICIO DE TRANSPORTE A LAS ARS Y DEMAS</t>
  </si>
  <si>
    <t>ALIMENTOS (CARNES)</t>
  </si>
  <si>
    <t>ALIMENTOS Y ARTICULOS PLASTICOS</t>
  </si>
  <si>
    <t>RETIRO DE DESECHOS BIOMEDICOS</t>
  </si>
  <si>
    <t>ARS SIMAG</t>
  </si>
  <si>
    <t>ARS MONUMENTAL</t>
  </si>
  <si>
    <t>PERSONAL ADMINISTRATIVO</t>
  </si>
  <si>
    <t>NOMINA INTERNA MES DE ENERO</t>
  </si>
  <si>
    <t>NOMINA SERVICIOS PRESTADOS</t>
  </si>
  <si>
    <t>NOMINA SERVICIOS ESPECIALES</t>
  </si>
  <si>
    <t>NOMINA PERSONAL PROVATORIO</t>
  </si>
  <si>
    <t>NOMINA PERSONAL DESVINCULADO</t>
  </si>
  <si>
    <t>COMPLETIVO DE PAGO</t>
  </si>
  <si>
    <t>ERROR</t>
  </si>
  <si>
    <t>ERROR DE TRANSFERENCIA</t>
  </si>
  <si>
    <t>CENTRO DE ORIENTACION E INVESTIGACION ( COIN)</t>
  </si>
  <si>
    <t>LETICIA MARGARITA CABRERA</t>
  </si>
  <si>
    <t>DARELENY ALCANTARA POLANCO</t>
  </si>
  <si>
    <t>JOSE RAFAEL ARAUJO RAMIREZ</t>
  </si>
  <si>
    <t>SHEILA MARIA GUZMAN</t>
  </si>
  <si>
    <t>YESSICA PAOLA GENAO</t>
  </si>
  <si>
    <t>DANERYS A. MEDRANO</t>
  </si>
  <si>
    <t>LAURA NICOLE FRANCO PEREZ</t>
  </si>
  <si>
    <t>SERVICIOS PRESTADOS JORNALES</t>
  </si>
  <si>
    <t>CARLOS ERNERSTO MARTINEZ</t>
  </si>
  <si>
    <t>YOMAYRA MILENIS FOSTER</t>
  </si>
  <si>
    <t xml:space="preserve"> SERVICIOS PRESTADOS MEDICOS</t>
  </si>
  <si>
    <t>PRODUC. ELECTRICOS, METALICO Y DE CEMENTO…</t>
  </si>
  <si>
    <t>ERROR A GG COMBUSTIBLE</t>
  </si>
  <si>
    <t>PAGO A PROVEED DEL ESTADO NOVIEMBRE 2021</t>
  </si>
  <si>
    <t>PAGO A PROVEE DEL ESTADO DICIEMBRE 2021</t>
  </si>
  <si>
    <t>MATERIAL GAST.  DE OFICINA Y SUMIN DE LIMPIEZA</t>
  </si>
  <si>
    <t>JESSICA JAVIER RODRIGUEZ</t>
  </si>
  <si>
    <t>SANTICA MARTINEZ</t>
  </si>
  <si>
    <t>LABORATORIO PIMENTEL</t>
  </si>
  <si>
    <t>SOLUCIONES P. CONTROL</t>
  </si>
  <si>
    <t>GASOLINA</t>
  </si>
  <si>
    <t>SERVICIO PRESTADO</t>
  </si>
  <si>
    <t>SERVICIO PRESTADO MEDICOS</t>
  </si>
  <si>
    <t>FALTANTE DE PAGO DE SERVICIO PRESTADO</t>
  </si>
  <si>
    <t>ALIMENTOS (LECHE)</t>
  </si>
  <si>
    <t>LIMPIEZA E HIGIENE DEP. DE COVID</t>
  </si>
  <si>
    <t>DEVOLUCION DE TRANSFERENCIA</t>
  </si>
  <si>
    <t>DEV. DE GG COMBUSTIBLE</t>
  </si>
  <si>
    <t>DIANOSTICOS DE PATOLOGIA</t>
  </si>
  <si>
    <t>MIGUEL ODALIS TINEO</t>
  </si>
  <si>
    <t>SERVICIO Y MANT. DE LA PLANTA ELECTRICA</t>
  </si>
  <si>
    <t>NICOLE LUCIA FELIZ SOLER</t>
  </si>
  <si>
    <t>JOSE LEANDRO TURBI</t>
  </si>
  <si>
    <t>PANIFICADORA PEROZO</t>
  </si>
  <si>
    <t>GLOBAL MEDICA DOMINICANA</t>
  </si>
  <si>
    <t xml:space="preserve">JUAN PABLO ARIAS </t>
  </si>
  <si>
    <t>NIEVE LUISA PEREZ</t>
  </si>
  <si>
    <t>LEROMED PHARMA</t>
  </si>
  <si>
    <t>VENDIFAR</t>
  </si>
  <si>
    <t>PLANES FAMILIARES SANTA FE</t>
  </si>
  <si>
    <t>LABORATORIO PATRIA RIVAS</t>
  </si>
  <si>
    <t>LEYMAR</t>
  </si>
  <si>
    <t>LABORATORIO BELTRE ROJAS</t>
  </si>
  <si>
    <t>ROJAS Y SERRANO SUPPLIES</t>
  </si>
  <si>
    <t>RAMISOL</t>
  </si>
  <si>
    <t>VALENTIN</t>
  </si>
  <si>
    <t>SINOPHARMA</t>
  </si>
  <si>
    <t>PAGOS A PROVEEDORES DEL ESTADO</t>
  </si>
  <si>
    <t>VIATIVO VIAJE A PROMESE</t>
  </si>
  <si>
    <t>ALIMENTOS (PAN)</t>
  </si>
  <si>
    <t>SERVICIO DE INSTALACION Y REVICION DE IMÁGENES</t>
  </si>
  <si>
    <t>SERVICIO DE HEMODIALISIS</t>
  </si>
  <si>
    <t>ARTICULOS PLASTICOS</t>
  </si>
  <si>
    <t>SERVICIOS DE PRUEVAS DE LABORATORIO</t>
  </si>
  <si>
    <t>ALIMENTOS Y BEBIDAS (AGUA)</t>
  </si>
  <si>
    <t>SUMINISTRO DE LIMPIEZA Y ARTICULOS PLASTICOS</t>
  </si>
  <si>
    <t>MATERIAL MEDICO GASTABLE</t>
  </si>
  <si>
    <t>MATERIAL MEDICO GASTABLE,LIMPIEZA ART. PLASTICOS</t>
  </si>
  <si>
    <t>ALIMENTOS CARNES</t>
  </si>
  <si>
    <t xml:space="preserve">AIR LIQUIDE </t>
  </si>
  <si>
    <t>OXIGENO</t>
  </si>
  <si>
    <t>ARS MAPFRE</t>
  </si>
  <si>
    <t>NOMINA ADMINISTRATIVA</t>
  </si>
  <si>
    <t>AGUA CASTALIA</t>
  </si>
  <si>
    <t xml:space="preserve"> SERVICIOS PRESTADOS MEDICOS MES FEBRERO</t>
  </si>
  <si>
    <t>SERVICIO TELEFONICO (FLOTA)</t>
  </si>
  <si>
    <t>ALIMENTO (AGUA)</t>
  </si>
  <si>
    <t>CK15945</t>
  </si>
  <si>
    <t xml:space="preserve">ARS HUMANO </t>
  </si>
  <si>
    <t>ARS RENACER</t>
  </si>
  <si>
    <t>COMPLETIVO GLOBAL MEDICA</t>
  </si>
  <si>
    <t>COMPLETIVO DE PAGO GLOBAL MEDICA</t>
  </si>
  <si>
    <t>COLEGIO MEDICO DOMINICANO (CMD)</t>
  </si>
  <si>
    <t>NOMINA PAGO PENDIENTE</t>
  </si>
  <si>
    <t>FERMIN CRUZ RODRIGUEZ</t>
  </si>
  <si>
    <t>SERVICIOS FUNERARIOS Y GASTOS CONEXOS</t>
  </si>
  <si>
    <t>MATERIALES DE OFICINA E IMFORMATICA Y ART. PLASTICOS, ENTRE OTROS</t>
  </si>
  <si>
    <t>RAFAEL ANTONIO MEDRANO</t>
  </si>
  <si>
    <t>YANET ELIZABETH FORTUNA</t>
  </si>
  <si>
    <t>NOMINA PERSONAL TEMPORERO</t>
  </si>
  <si>
    <t>PERSONAL INTERNO MES DE FEBRERO</t>
  </si>
  <si>
    <t>MARIDANIA LARA</t>
  </si>
  <si>
    <t>BIO NOVA</t>
  </si>
  <si>
    <t xml:space="preserve">EUSEBIO PUELLO </t>
  </si>
  <si>
    <t>SOCOMEDI MULTISOLUTIONS</t>
  </si>
  <si>
    <t>DIEGO ANT. RUIZ</t>
  </si>
  <si>
    <t>ANLA FARMACEUTICA</t>
  </si>
  <si>
    <t>ROTRICOMERCIAL</t>
  </si>
  <si>
    <t>PRODUCTOS Y VEGETALES GUZMAN UREÑA</t>
  </si>
  <si>
    <t xml:space="preserve">PEDRO CABRERA ISABEL </t>
  </si>
  <si>
    <t>AGUZTINA DIAZ CABRERA</t>
  </si>
  <si>
    <t>ELIESEL MANZANILLA REVELO</t>
  </si>
  <si>
    <t>LAPCOM TECNOLOGY EIRL</t>
  </si>
  <si>
    <t>SANTA DANIELA UBEN</t>
  </si>
  <si>
    <t>ALVARO LORENZO</t>
  </si>
  <si>
    <t>GABRIEL PEÑA</t>
  </si>
  <si>
    <t>REYMUNDO PUELLO</t>
  </si>
  <si>
    <t>ANDRES BAUTISTA DE LOS SANTOS</t>
  </si>
  <si>
    <t>ALEXANDRA JIMENEZ</t>
  </si>
  <si>
    <t>FANNY ANDUJAR</t>
  </si>
  <si>
    <t>DANIEL F CARO</t>
  </si>
  <si>
    <t>NOMINA MES DE FEBRERO</t>
  </si>
  <si>
    <t>NOMINA PERSONAL EN ESPERA DE NOMBREMIENTO</t>
  </si>
  <si>
    <t>REACTIVOS DE LABORATORIO Y MATERIAL MEDICO GASTABLE</t>
  </si>
  <si>
    <t>SERVICIOS JURIDICOS</t>
  </si>
  <si>
    <t xml:space="preserve">TRANSPORTE A PROMESE </t>
  </si>
  <si>
    <t>MEDICAMENTOS Y MATERIAL MEDICO GASTABLE</t>
  </si>
  <si>
    <t>LABORATORIO Y MATERIAL MEDICO GASTABLE</t>
  </si>
  <si>
    <t>MATERIAL GASTABLE DE OFICINA Y ALQUI. EQUI. TECNO</t>
  </si>
  <si>
    <t>PERSONAL PERDIENTE DE PAGO MES DE FEBRERO</t>
  </si>
  <si>
    <t>TRANSPORTE A LAS ARS Y DEMAS.</t>
  </si>
  <si>
    <t>ALTICE DOMINICANA FIJO</t>
  </si>
  <si>
    <t>SERVICIOS DEL CONTROL DE PLAGAS</t>
  </si>
  <si>
    <t>RECOGIDA DE DESECHOS BIOMEDICOS</t>
  </si>
  <si>
    <t>SERVICIOS TELEFONICOS FIJO</t>
  </si>
  <si>
    <t xml:space="preserve">GASOLINA </t>
  </si>
  <si>
    <t>ERROR A SUPER FARMACIA DOMINGUEZ</t>
  </si>
  <si>
    <t>DEV. DE SUPER FARMACIA DOMINGUEZ</t>
  </si>
  <si>
    <t>ARS META SALUD</t>
  </si>
  <si>
    <t>CONFECION</t>
  </si>
  <si>
    <t>CONFECION DE CHEQUES</t>
  </si>
  <si>
    <t>CARISA AUTOADORNOS</t>
  </si>
  <si>
    <t>RAFMI FLORISTERIA</t>
  </si>
  <si>
    <t>SERVICIOS FUNERARIOS</t>
  </si>
  <si>
    <t>ROPHARMA</t>
  </si>
  <si>
    <t>CK DEVUELTO DE APS</t>
  </si>
  <si>
    <t>DEBITO</t>
  </si>
  <si>
    <t>CREDITO</t>
  </si>
  <si>
    <t>REVERSO DEP. POR ERROR</t>
  </si>
  <si>
    <t>COIN</t>
  </si>
  <si>
    <t>APS</t>
  </si>
  <si>
    <t>TRANSF. PAGO DE REVERSO ARS YUNEN</t>
  </si>
  <si>
    <t>JUAN PABLO ARIAS</t>
  </si>
  <si>
    <t>DILSON D. DE LA ROSA P.</t>
  </si>
  <si>
    <t>SEAN DOMINICAN</t>
  </si>
  <si>
    <t>A&amp;S IMPORTADORA MEDICA</t>
  </si>
  <si>
    <t>TENDAMED</t>
  </si>
  <si>
    <t>AIR LIQUIDE</t>
  </si>
  <si>
    <t>COLECTOR DE IMPUESTO</t>
  </si>
  <si>
    <t>VIATICO</t>
  </si>
  <si>
    <t>ALIMENTOS Y ARTICULOS PLASTICO</t>
  </si>
  <si>
    <t>MEDICAMENTOS Y MATERIAL M. GAST.</t>
  </si>
  <si>
    <t>REACTIVOS DE LAB.</t>
  </si>
  <si>
    <t>PAGO A PROVEDORES DE ESTADO</t>
  </si>
  <si>
    <t>CK433</t>
  </si>
  <si>
    <t>BANRESERVAS</t>
  </si>
  <si>
    <t>RONNI OMAR SENA</t>
  </si>
  <si>
    <t>JUAN PABLO ARIA</t>
  </si>
  <si>
    <t>FLAVIA JOCELIN MARTINEZ</t>
  </si>
  <si>
    <t>ALTICE DOMINICANA FLOTA</t>
  </si>
  <si>
    <t>CENTRO DE PINTURA PIMSA</t>
  </si>
  <si>
    <t>CONSTRUMECA</t>
  </si>
  <si>
    <t>AUTO RESPUESTO ISRAEL</t>
  </si>
  <si>
    <t>ASOCIACION DOM. DE MITIGACION Y DESASTRE (ADMD)</t>
  </si>
  <si>
    <t>INSTITUTO DE AUXILIOS Y VIVIENDAS (INAVI)</t>
  </si>
  <si>
    <t>SERVICIO DE LINPIEZA A TRAMPA DE GRASA</t>
  </si>
  <si>
    <t>SERVICIOS DE ALQUILER Y SILLAS, MANTELE Y MESAS</t>
  </si>
  <si>
    <t>SERVICIOS DE HEMODIALISIS</t>
  </si>
  <si>
    <t>SERVICIOS TELEFONICOS FLOTA</t>
  </si>
  <si>
    <t>PINTURA Y HERRAMIENTAS MENORES</t>
  </si>
  <si>
    <t>SERVICIO PRESTADO DE INSTALACION Y REPARACION</t>
  </si>
  <si>
    <t>PRODUCTOS ELECTRICOS Y AFINES</t>
  </si>
  <si>
    <t>NOMINA INTERNA</t>
  </si>
  <si>
    <t>NOMINA TEMPORERO</t>
  </si>
  <si>
    <t>NOMINA DESVINCULADO</t>
  </si>
  <si>
    <t>PERSONAL TEMPORERO</t>
  </si>
  <si>
    <t>OTROS PRODU. QUIMICOS, UTILES DE DEFENSA Y SEGURIDAD</t>
  </si>
  <si>
    <t>TRANSPORTE A PROMESE</t>
  </si>
  <si>
    <t>PAGO APROVEEDORES DEL ESTADO</t>
  </si>
  <si>
    <t>SERVICIOS FUNERARIOS Y GASTOS ANEXOS</t>
  </si>
  <si>
    <t>PERSONAL EN ESPERA DE NOMBRAMIENTO</t>
  </si>
  <si>
    <t>COMISIONES</t>
  </si>
  <si>
    <t>DEPOSITO ARS</t>
  </si>
  <si>
    <t>NOTA ACLARATORIA:  NUESTRO BALANCE  EL MES DE FEBRERO QUEDO EN RD$ 9,357,599.20</t>
  </si>
  <si>
    <t>TENEMOS PENDIENTE DE PAGOS:  LOS INCENTIVOS DE SENASA, EL PAGO DE IMPUESTO A LA DGII DEL MES DE  MARZO</t>
  </si>
  <si>
    <t xml:space="preserve">Y TENEMOS OTROS PAGOS PENDIENTES, QUEDANDO UN BALANCE FINAL DE RD$ 1,793,218.31  AL 31/03/2022. </t>
  </si>
  <si>
    <t>LIBRO BANCO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</si>
</sst>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56">
    <xf numFmtId="0" fontId="0" fillId="0" borderId="0" xfId="0"/>
    <xf numFmtId="0" fontId="0" fillId="0" borderId="0" xfId="0" applyAlignment="1"/>
    <xf numFmtId="0" fontId="0" fillId="0" borderId="0" xfId="0" applyAlignment="1" applyProtection="1">
      <protection locked="0"/>
    </xf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43" fontId="3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0" fillId="0" borderId="0" xfId="0"/>
    <xf numFmtId="43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4" fontId="5" fillId="2" borderId="2" xfId="1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wrapText="1"/>
    </xf>
    <xf numFmtId="43" fontId="5" fillId="2" borderId="3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43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3" fontId="0" fillId="0" borderId="1" xfId="0" applyNumberFormat="1" applyBorder="1"/>
    <xf numFmtId="0" fontId="3" fillId="4" borderId="1" xfId="0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43" fontId="3" fillId="4" borderId="1" xfId="0" applyNumberFormat="1" applyFont="1" applyFill="1" applyBorder="1"/>
    <xf numFmtId="0" fontId="5" fillId="3" borderId="4" xfId="1" applyFont="1" applyFill="1" applyBorder="1" applyAlignment="1">
      <alignment horizontal="center" wrapText="1"/>
    </xf>
    <xf numFmtId="0" fontId="0" fillId="0" borderId="1" xfId="0" applyBorder="1"/>
    <xf numFmtId="14" fontId="2" fillId="0" borderId="1" xfId="0" applyNumberFormat="1" applyFont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0" applyNumberFormat="1" applyAlignment="1"/>
    <xf numFmtId="43" fontId="10" fillId="2" borderId="1" xfId="0" applyNumberFormat="1" applyFont="1" applyFill="1" applyBorder="1"/>
    <xf numFmtId="43" fontId="3" fillId="2" borderId="1" xfId="0" applyNumberFormat="1" applyFont="1" applyFill="1" applyBorder="1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43" fontId="2" fillId="2" borderId="1" xfId="0" applyNumberFormat="1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3" fontId="0" fillId="5" borderId="1" xfId="0" applyNumberFormat="1" applyFill="1" applyBorder="1"/>
    <xf numFmtId="43" fontId="3" fillId="5" borderId="1" xfId="0" applyNumberFormat="1" applyFont="1" applyFill="1" applyBorder="1"/>
    <xf numFmtId="0" fontId="3" fillId="2" borderId="1" xfId="0" applyFont="1" applyFill="1" applyBorder="1"/>
    <xf numFmtId="4" fontId="3" fillId="3" borderId="1" xfId="0" applyNumberFormat="1" applyFont="1" applyFill="1" applyBorder="1"/>
    <xf numFmtId="4" fontId="3" fillId="2" borderId="1" xfId="0" applyNumberFormat="1" applyFont="1" applyFill="1" applyBorder="1"/>
    <xf numFmtId="4" fontId="0" fillId="0" borderId="0" xfId="0" applyNumberFormat="1"/>
    <xf numFmtId="43" fontId="0" fillId="0" borderId="1" xfId="0" applyNumberFormat="1" applyFont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14" fontId="15" fillId="6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4" fontId="3" fillId="5" borderId="1" xfId="0" applyNumberFormat="1" applyFont="1" applyFill="1" applyBorder="1"/>
    <xf numFmtId="14" fontId="15" fillId="5" borderId="2" xfId="0" applyNumberFormat="1" applyFont="1" applyFill="1" applyBorder="1" applyAlignment="1">
      <alignment horizontal="center"/>
    </xf>
    <xf numFmtId="14" fontId="5" fillId="2" borderId="1" xfId="1" applyNumberFormat="1" applyFont="1" applyFill="1" applyBorder="1" applyAlignment="1">
      <alignment horizontal="center" wrapText="1"/>
    </xf>
    <xf numFmtId="14" fontId="5" fillId="2" borderId="8" xfId="1" applyNumberFormat="1" applyFont="1" applyFill="1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/>
    </xf>
    <xf numFmtId="0" fontId="0" fillId="2" borderId="0" xfId="0" applyFill="1"/>
    <xf numFmtId="43" fontId="0" fillId="2" borderId="1" xfId="0" applyNumberFormat="1" applyFill="1" applyBorder="1"/>
    <xf numFmtId="0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0" fontId="0" fillId="0" borderId="9" xfId="0" applyBorder="1"/>
    <xf numFmtId="0" fontId="10" fillId="0" borderId="1" xfId="0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/>
    <xf numFmtId="0" fontId="3" fillId="0" borderId="1" xfId="0" applyFont="1" applyBorder="1"/>
    <xf numFmtId="14" fontId="10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15" fillId="6" borderId="11" xfId="0" applyFont="1" applyFill="1" applyBorder="1" applyAlignment="1">
      <alignment wrapText="1"/>
    </xf>
    <xf numFmtId="0" fontId="15" fillId="6" borderId="10" xfId="0" applyFont="1" applyFill="1" applyBorder="1" applyAlignment="1"/>
    <xf numFmtId="0" fontId="15" fillId="6" borderId="11" xfId="0" applyFont="1" applyFill="1" applyBorder="1" applyAlignment="1"/>
    <xf numFmtId="0" fontId="15" fillId="6" borderId="10" xfId="0" applyFont="1" applyFill="1" applyBorder="1" applyAlignment="1">
      <alignment horizontal="left"/>
    </xf>
    <xf numFmtId="0" fontId="15" fillId="0" borderId="10" xfId="0" applyFont="1" applyBorder="1" applyAlignment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3" fontId="0" fillId="3" borderId="1" xfId="0" applyNumberFormat="1" applyFill="1" applyBorder="1"/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1" xfId="0" applyNumberFormat="1" applyFont="1" applyBorder="1"/>
    <xf numFmtId="12" fontId="0" fillId="0" borderId="0" xfId="0" applyNumberFormat="1" applyAlignment="1">
      <alignment horizontal="left"/>
    </xf>
    <xf numFmtId="12" fontId="2" fillId="0" borderId="1" xfId="0" applyNumberFormat="1" applyFont="1" applyBorder="1" applyAlignment="1">
      <alignment horizontal="left"/>
    </xf>
    <xf numFmtId="12" fontId="3" fillId="2" borderId="1" xfId="0" applyNumberFormat="1" applyFont="1" applyFill="1" applyBorder="1" applyAlignment="1">
      <alignment horizontal="left"/>
    </xf>
    <xf numFmtId="12" fontId="5" fillId="2" borderId="1" xfId="0" applyNumberFormat="1" applyFont="1" applyFill="1" applyBorder="1" applyAlignment="1">
      <alignment horizontal="left"/>
    </xf>
    <xf numFmtId="12" fontId="6" fillId="2" borderId="1" xfId="0" applyNumberFormat="1" applyFont="1" applyFill="1" applyBorder="1" applyAlignment="1">
      <alignment horizontal="left"/>
    </xf>
    <xf numFmtId="12" fontId="3" fillId="5" borderId="1" xfId="0" applyNumberFormat="1" applyFont="1" applyFill="1" applyBorder="1" applyAlignment="1">
      <alignment horizontal="left"/>
    </xf>
    <xf numFmtId="12" fontId="3" fillId="4" borderId="1" xfId="0" applyNumberFormat="1" applyFont="1" applyFill="1" applyBorder="1" applyAlignment="1">
      <alignment horizontal="left"/>
    </xf>
    <xf numFmtId="12" fontId="0" fillId="0" borderId="1" xfId="0" applyNumberFormat="1" applyBorder="1" applyAlignment="1">
      <alignment horizontal="left"/>
    </xf>
    <xf numFmtId="12" fontId="0" fillId="5" borderId="1" xfId="0" applyNumberFormat="1" applyFill="1" applyBorder="1" applyAlignment="1">
      <alignment horizontal="left"/>
    </xf>
    <xf numFmtId="12" fontId="3" fillId="0" borderId="1" xfId="0" applyNumberFormat="1" applyFont="1" applyBorder="1" applyAlignment="1">
      <alignment horizontal="left"/>
    </xf>
    <xf numFmtId="12" fontId="10" fillId="0" borderId="1" xfId="0" applyNumberFormat="1" applyFont="1" applyBorder="1" applyAlignment="1">
      <alignment horizontal="left"/>
    </xf>
    <xf numFmtId="12" fontId="16" fillId="0" borderId="1" xfId="0" applyNumberFormat="1" applyFont="1" applyBorder="1" applyAlignment="1">
      <alignment horizontal="left"/>
    </xf>
    <xf numFmtId="14" fontId="0" fillId="0" borderId="1" xfId="0" applyNumberFormat="1" applyBorder="1"/>
    <xf numFmtId="2" fontId="0" fillId="0" borderId="1" xfId="0" applyNumberFormat="1" applyBorder="1"/>
    <xf numFmtId="4" fontId="0" fillId="5" borderId="1" xfId="0" applyNumberFormat="1" applyFill="1" applyBorder="1"/>
    <xf numFmtId="14" fontId="0" fillId="5" borderId="1" xfId="0" applyNumberFormat="1" applyFill="1" applyBorder="1"/>
    <xf numFmtId="43" fontId="2" fillId="0" borderId="1" xfId="0" applyNumberFormat="1" applyFont="1" applyBorder="1"/>
    <xf numFmtId="0" fontId="2" fillId="0" borderId="1" xfId="0" applyFont="1" applyBorder="1"/>
    <xf numFmtId="43" fontId="17" fillId="0" borderId="1" xfId="0" applyNumberFormat="1" applyFont="1" applyBorder="1"/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3" fontId="0" fillId="2" borderId="1" xfId="0" applyNumberFormat="1" applyFont="1" applyFill="1" applyBorder="1"/>
    <xf numFmtId="43" fontId="0" fillId="0" borderId="1" xfId="0" applyNumberFormat="1" applyFont="1" applyBorder="1"/>
    <xf numFmtId="14" fontId="0" fillId="2" borderId="1" xfId="0" applyNumberFormat="1" applyFill="1" applyBorder="1"/>
    <xf numFmtId="4" fontId="0" fillId="2" borderId="1" xfId="0" applyNumberFormat="1" applyFill="1" applyBorder="1"/>
    <xf numFmtId="43" fontId="3" fillId="8" borderId="1" xfId="0" applyNumberFormat="1" applyFont="1" applyFill="1" applyBorder="1"/>
    <xf numFmtId="43" fontId="5" fillId="4" borderId="3" xfId="1" applyNumberFormat="1" applyFont="1" applyFill="1" applyBorder="1" applyAlignment="1">
      <alignment horizontal="center" wrapText="1"/>
    </xf>
    <xf numFmtId="44" fontId="0" fillId="4" borderId="0" xfId="0" applyNumberFormat="1" applyFill="1" applyAlignment="1"/>
    <xf numFmtId="44" fontId="0" fillId="0" borderId="0" xfId="0" applyNumberFormat="1"/>
    <xf numFmtId="44" fontId="0" fillId="9" borderId="0" xfId="0" applyNumberFormat="1" applyFill="1" applyAlignment="1"/>
    <xf numFmtId="44" fontId="0" fillId="7" borderId="0" xfId="0" applyNumberFormat="1" applyFill="1" applyAlignment="1"/>
    <xf numFmtId="44" fontId="0" fillId="10" borderId="0" xfId="0" applyNumberFormat="1" applyFill="1" applyAlignment="1"/>
    <xf numFmtId="43" fontId="3" fillId="10" borderId="1" xfId="0" applyNumberFormat="1" applyFont="1" applyFill="1" applyBorder="1"/>
    <xf numFmtId="44" fontId="0" fillId="11" borderId="0" xfId="0" applyNumberFormat="1" applyFill="1" applyAlignment="1"/>
    <xf numFmtId="44" fontId="0" fillId="12" borderId="0" xfId="0" applyNumberFormat="1" applyFill="1" applyAlignment="1"/>
    <xf numFmtId="44" fontId="0" fillId="13" borderId="0" xfId="0" applyNumberFormat="1" applyFill="1" applyAlignment="1"/>
    <xf numFmtId="43" fontId="3" fillId="13" borderId="1" xfId="0" applyNumberFormat="1" applyFont="1" applyFill="1" applyBorder="1"/>
    <xf numFmtId="43" fontId="0" fillId="13" borderId="1" xfId="0" applyNumberFormat="1" applyFill="1" applyBorder="1"/>
    <xf numFmtId="43" fontId="3" fillId="11" borderId="1" xfId="0" applyNumberFormat="1" applyFont="1" applyFill="1" applyBorder="1"/>
    <xf numFmtId="43" fontId="3" fillId="11" borderId="1" xfId="0" applyNumberFormat="1" applyFont="1" applyFill="1" applyBorder="1" applyAlignment="1">
      <alignment horizontal="center"/>
    </xf>
    <xf numFmtId="43" fontId="0" fillId="11" borderId="1" xfId="0" applyNumberFormat="1" applyFill="1" applyBorder="1"/>
    <xf numFmtId="44" fontId="0" fillId="5" borderId="0" xfId="0" applyNumberFormat="1" applyFill="1" applyAlignment="1"/>
    <xf numFmtId="44" fontId="0" fillId="14" borderId="0" xfId="0" applyNumberFormat="1" applyFill="1" applyAlignment="1"/>
    <xf numFmtId="43" fontId="0" fillId="9" borderId="1" xfId="0" applyNumberFormat="1" applyFill="1" applyBorder="1"/>
    <xf numFmtId="0" fontId="0" fillId="0" borderId="0" xfId="0" applyAlignment="1">
      <alignment horizontal="right"/>
    </xf>
    <xf numFmtId="43" fontId="0" fillId="0" borderId="0" xfId="0" applyNumberFormat="1" applyAlignment="1">
      <alignment horizontal="right"/>
    </xf>
    <xf numFmtId="43" fontId="0" fillId="14" borderId="1" xfId="0" applyNumberFormat="1" applyFill="1" applyBorder="1"/>
    <xf numFmtId="43" fontId="3" fillId="14" borderId="1" xfId="0" applyNumberFormat="1" applyFont="1" applyFill="1" applyBorder="1"/>
    <xf numFmtId="44" fontId="0" fillId="8" borderId="0" xfId="0" applyNumberFormat="1" applyFill="1" applyAlignment="1"/>
    <xf numFmtId="43" fontId="0" fillId="8" borderId="1" xfId="0" applyNumberFormat="1" applyFill="1" applyBorder="1"/>
    <xf numFmtId="43" fontId="0" fillId="12" borderId="1" xfId="0" applyNumberFormat="1" applyFill="1" applyBorder="1"/>
    <xf numFmtId="43" fontId="3" fillId="12" borderId="1" xfId="0" applyNumberFormat="1" applyFont="1" applyFill="1" applyBorder="1"/>
    <xf numFmtId="43" fontId="18" fillId="12" borderId="1" xfId="0" applyNumberFormat="1" applyFont="1" applyFill="1" applyBorder="1"/>
    <xf numFmtId="43" fontId="19" fillId="12" borderId="1" xfId="0" applyNumberFormat="1" applyFont="1" applyFill="1" applyBorder="1"/>
    <xf numFmtId="44" fontId="0" fillId="3" borderId="0" xfId="0" applyNumberFormat="1" applyFill="1" applyAlignment="1"/>
    <xf numFmtId="44" fontId="0" fillId="15" borderId="0" xfId="0" applyNumberFormat="1" applyFill="1" applyAlignment="1"/>
    <xf numFmtId="43" fontId="0" fillId="0" borderId="0" xfId="0" applyNumberFormat="1" applyFont="1" applyAlignment="1"/>
    <xf numFmtId="43" fontId="0" fillId="3" borderId="1" xfId="0" applyNumberFormat="1" applyFont="1" applyFill="1" applyBorder="1" applyAlignment="1">
      <alignment horizontal="center"/>
    </xf>
    <xf numFmtId="43" fontId="0" fillId="5" borderId="1" xfId="0" applyNumberFormat="1" applyFont="1" applyFill="1" applyBorder="1"/>
    <xf numFmtId="43" fontId="0" fillId="3" borderId="1" xfId="0" applyNumberFormat="1" applyFont="1" applyFill="1" applyBorder="1"/>
    <xf numFmtId="43" fontId="20" fillId="0" borderId="1" xfId="0" applyNumberFormat="1" applyFont="1" applyBorder="1"/>
    <xf numFmtId="43" fontId="0" fillId="0" borderId="0" xfId="0" applyNumberFormat="1" applyFont="1"/>
    <xf numFmtId="43" fontId="0" fillId="15" borderId="1" xfId="0" applyNumberFormat="1" applyFill="1" applyBorder="1"/>
    <xf numFmtId="14" fontId="5" fillId="5" borderId="2" xfId="1" applyNumberFormat="1" applyFont="1" applyFill="1" applyBorder="1" applyAlignment="1">
      <alignment horizontal="center" wrapText="1"/>
    </xf>
    <xf numFmtId="0" fontId="15" fillId="6" borderId="5" xfId="0" applyNumberFormat="1" applyFont="1" applyFill="1" applyBorder="1" applyAlignment="1">
      <alignment horizontal="center"/>
    </xf>
    <xf numFmtId="0" fontId="15" fillId="2" borderId="5" xfId="0" applyNumberFormat="1" applyFont="1" applyFill="1" applyBorder="1" applyAlignment="1">
      <alignment horizontal="center"/>
    </xf>
    <xf numFmtId="44" fontId="0" fillId="5" borderId="1" xfId="0" applyNumberForma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0" xfId="0" applyNumberFormat="1" applyFont="1" applyBorder="1"/>
    <xf numFmtId="43" fontId="3" fillId="2" borderId="0" xfId="0" applyNumberFormat="1" applyFont="1" applyFill="1" applyBorder="1"/>
    <xf numFmtId="0" fontId="3" fillId="5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2" fontId="6" fillId="2" borderId="2" xfId="0" applyNumberFormat="1" applyFont="1" applyFill="1" applyBorder="1" applyAlignment="1">
      <alignment horizontal="left"/>
    </xf>
    <xf numFmtId="12" fontId="6" fillId="2" borderId="3" xfId="0" applyNumberFormat="1" applyFont="1" applyFill="1" applyBorder="1" applyAlignment="1">
      <alignment horizontal="left"/>
    </xf>
    <xf numFmtId="12" fontId="6" fillId="2" borderId="7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5" fillId="2" borderId="1" xfId="1" applyNumberFormat="1" applyFont="1" applyFill="1" applyBorder="1" applyAlignment="1">
      <alignment horizontal="center" wrapText="1"/>
    </xf>
    <xf numFmtId="0" fontId="5" fillId="5" borderId="4" xfId="1" applyFont="1" applyFill="1" applyBorder="1" applyAlignment="1">
      <alignment horizontal="center" wrapText="1"/>
    </xf>
    <xf numFmtId="43" fontId="5" fillId="5" borderId="3" xfId="1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4" fontId="5" fillId="0" borderId="2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2" fontId="0" fillId="0" borderId="0" xfId="0" applyNumberFormat="1" applyAlignment="1">
      <alignment horizontal="center"/>
    </xf>
    <xf numFmtId="12" fontId="2" fillId="0" borderId="1" xfId="0" applyNumberFormat="1" applyFont="1" applyBorder="1" applyAlignment="1">
      <alignment horizontal="center"/>
    </xf>
    <xf numFmtId="12" fontId="2" fillId="3" borderId="1" xfId="0" applyNumberFormat="1" applyFont="1" applyFill="1" applyBorder="1" applyAlignment="1">
      <alignment horizontal="center"/>
    </xf>
    <xf numFmtId="12" fontId="3" fillId="2" borderId="1" xfId="0" applyNumberFormat="1" applyFont="1" applyFill="1" applyBorder="1" applyAlignment="1">
      <alignment horizontal="center"/>
    </xf>
    <xf numFmtId="12" fontId="5" fillId="2" borderId="1" xfId="0" applyNumberFormat="1" applyFont="1" applyFill="1" applyBorder="1" applyAlignment="1">
      <alignment horizontal="center"/>
    </xf>
    <xf numFmtId="12" fontId="6" fillId="2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2" fontId="3" fillId="3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2" fontId="3" fillId="5" borderId="1" xfId="0" applyNumberFormat="1" applyFont="1" applyFill="1" applyBorder="1" applyAlignment="1">
      <alignment horizontal="center"/>
    </xf>
    <xf numFmtId="12" fontId="3" fillId="4" borderId="1" xfId="0" applyNumberFormat="1" applyFont="1" applyFill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12" fontId="0" fillId="5" borderId="1" xfId="0" applyNumberFormat="1" applyFill="1" applyBorder="1" applyAlignment="1">
      <alignment horizontal="center"/>
    </xf>
    <xf numFmtId="12" fontId="6" fillId="2" borderId="2" xfId="0" applyNumberFormat="1" applyFont="1" applyFill="1" applyBorder="1" applyAlignment="1">
      <alignment horizontal="center"/>
    </xf>
    <xf numFmtId="12" fontId="6" fillId="2" borderId="3" xfId="0" applyNumberFormat="1" applyFont="1" applyFill="1" applyBorder="1" applyAlignment="1">
      <alignment horizontal="center"/>
    </xf>
    <xf numFmtId="12" fontId="6" fillId="2" borderId="7" xfId="0" applyNumberFormat="1" applyFont="1" applyFill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10" fillId="0" borderId="1" xfId="0" applyNumberFormat="1" applyFont="1" applyBorder="1" applyAlignment="1">
      <alignment horizontal="center"/>
    </xf>
    <xf numFmtId="12" fontId="0" fillId="3" borderId="1" xfId="0" applyNumberFormat="1" applyFill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12" fontId="0" fillId="2" borderId="1" xfId="0" applyNumberFormat="1" applyFill="1" applyBorder="1" applyAlignment="1">
      <alignment horizontal="center"/>
    </xf>
    <xf numFmtId="12" fontId="0" fillId="0" borderId="0" xfId="0" applyNumberForma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22" fillId="0" borderId="0" xfId="0" applyFont="1"/>
    <xf numFmtId="0" fontId="5" fillId="0" borderId="0" xfId="0" applyFont="1" applyAlignment="1">
      <alignment horizontal="right"/>
    </xf>
    <xf numFmtId="4" fontId="0" fillId="0" borderId="0" xfId="0" applyNumberFormat="1" applyFill="1"/>
    <xf numFmtId="0" fontId="5" fillId="0" borderId="0" xfId="0" applyFont="1"/>
    <xf numFmtId="0" fontId="3" fillId="2" borderId="2" xfId="0" applyFont="1" applyFill="1" applyBorder="1"/>
    <xf numFmtId="4" fontId="3" fillId="2" borderId="2" xfId="0" applyNumberFormat="1" applyFont="1" applyFill="1" applyBorder="1"/>
    <xf numFmtId="0" fontId="7" fillId="0" borderId="1" xfId="0" applyFont="1" applyBorder="1" applyAlignment="1">
      <alignment horizontal="left"/>
    </xf>
    <xf numFmtId="14" fontId="15" fillId="2" borderId="2" xfId="0" applyNumberFormat="1" applyFont="1" applyFill="1" applyBorder="1" applyAlignment="1">
      <alignment horizontal="center"/>
    </xf>
    <xf numFmtId="14" fontId="5" fillId="16" borderId="2" xfId="1" applyNumberFormat="1" applyFont="1" applyFill="1" applyBorder="1" applyAlignment="1">
      <alignment horizontal="center" wrapText="1"/>
    </xf>
    <xf numFmtId="0" fontId="6" fillId="16" borderId="1" xfId="0" applyNumberFormat="1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5" fillId="16" borderId="1" xfId="0" applyNumberFormat="1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43" fontId="3" fillId="16" borderId="1" xfId="0" applyNumberFormat="1" applyFont="1" applyFill="1" applyBorder="1"/>
    <xf numFmtId="0" fontId="0" fillId="16" borderId="0" xfId="0" applyFill="1"/>
    <xf numFmtId="14" fontId="3" fillId="16" borderId="2" xfId="0" applyNumberFormat="1" applyFont="1" applyFill="1" applyBorder="1" applyAlignment="1">
      <alignment horizontal="center"/>
    </xf>
    <xf numFmtId="12" fontId="3" fillId="16" borderId="1" xfId="0" applyNumberFormat="1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Millares 2" xfId="3"/>
    <cellStyle name="Millares 2 2" xfId="4"/>
    <cellStyle name="Millares 3" xfId="2"/>
    <cellStyle name="Normal" xfId="0" builtinId="0"/>
    <cellStyle name="Normal 2" xfId="1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2543175</xdr:colOff>
      <xdr:row>0</xdr:row>
      <xdr:rowOff>0</xdr:rowOff>
    </xdr:from>
    <xdr:to>
      <xdr:col>5</xdr:col>
      <xdr:colOff>224877</xdr:colOff>
      <xdr:row>5</xdr:row>
      <xdr:rowOff>25613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0"/>
          <a:ext cx="1005927" cy="9876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47625</xdr:colOff>
      <xdr:row>5</xdr:row>
      <xdr:rowOff>152400</xdr:rowOff>
    </xdr:to>
    <xdr:pic>
      <xdr:nvPicPr>
        <xdr:cNvPr id="6" name="Imagen 2" descr="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620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1</xdr:col>
      <xdr:colOff>647700</xdr:colOff>
      <xdr:row>5</xdr:row>
      <xdr:rowOff>82763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150"/>
          <a:ext cx="1390650" cy="987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0</xdr:row>
      <xdr:rowOff>66675</xdr:rowOff>
    </xdr:from>
    <xdr:to>
      <xdr:col>4</xdr:col>
      <xdr:colOff>1882227</xdr:colOff>
      <xdr:row>5</xdr:row>
      <xdr:rowOff>92288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5" y="66675"/>
          <a:ext cx="1005927" cy="987638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</xdr:row>
      <xdr:rowOff>95250</xdr:rowOff>
    </xdr:from>
    <xdr:to>
      <xdr:col>1</xdr:col>
      <xdr:colOff>180975</xdr:colOff>
      <xdr:row>6</xdr:row>
      <xdr:rowOff>47625</xdr:rowOff>
    </xdr:to>
    <xdr:pic>
      <xdr:nvPicPr>
        <xdr:cNvPr id="3" name="Imagen 2" descr="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0"/>
          <a:ext cx="11620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1</xdr:col>
      <xdr:colOff>647700</xdr:colOff>
      <xdr:row>5</xdr:row>
      <xdr:rowOff>82763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150"/>
          <a:ext cx="1390650" cy="987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filterMode="1"/>
  <dimension ref="A1:K1432"/>
  <sheetViews>
    <sheetView showGridLines="0" tabSelected="1" topLeftCell="A10" zoomScaleNormal="100" workbookViewId="0">
      <selection activeCell="F14" sqref="F14"/>
    </sheetView>
  </sheetViews>
  <sheetFormatPr baseColWidth="10" defaultRowHeight="15" x14ac:dyDescent="0.25"/>
  <cols>
    <col min="1" max="1" width="16.7109375" style="34" customWidth="1"/>
    <col min="2" max="2" width="15.28515625" style="208" customWidth="1"/>
    <col min="3" max="3" width="14.140625" style="47" bestFit="1" customWidth="1"/>
    <col min="4" max="4" width="40.42578125" style="45" customWidth="1"/>
    <col min="5" max="5" width="49.85546875" style="47" customWidth="1"/>
    <col min="6" max="6" width="15.140625" style="177" customWidth="1"/>
    <col min="7" max="7" width="15" style="53" customWidth="1"/>
    <col min="8" max="8" width="20.85546875" customWidth="1"/>
  </cols>
  <sheetData>
    <row r="1" spans="1:8" x14ac:dyDescent="0.25">
      <c r="F1" s="172"/>
      <c r="G1" s="50"/>
      <c r="H1" s="1"/>
    </row>
    <row r="2" spans="1:8" x14ac:dyDescent="0.25">
      <c r="D2" s="36" t="s">
        <v>0</v>
      </c>
      <c r="F2" s="172"/>
      <c r="G2" s="50"/>
      <c r="H2" s="1"/>
    </row>
    <row r="3" spans="1:8" x14ac:dyDescent="0.25">
      <c r="C3" s="230"/>
      <c r="D3" s="36" t="s">
        <v>1</v>
      </c>
      <c r="F3" s="172"/>
      <c r="G3" s="50"/>
      <c r="H3" s="1"/>
    </row>
    <row r="4" spans="1:8" x14ac:dyDescent="0.25">
      <c r="C4" s="230"/>
      <c r="D4" s="36" t="s">
        <v>2</v>
      </c>
      <c r="F4" s="172"/>
      <c r="G4" s="50"/>
      <c r="H4" s="1"/>
    </row>
    <row r="5" spans="1:8" ht="15.75" x14ac:dyDescent="0.25">
      <c r="C5" s="230"/>
      <c r="D5" s="37" t="s">
        <v>3</v>
      </c>
      <c r="F5" s="172"/>
      <c r="G5" s="50"/>
      <c r="H5" s="1"/>
    </row>
    <row r="6" spans="1:8" ht="15.75" x14ac:dyDescent="0.25">
      <c r="D6" s="37"/>
      <c r="F6" s="172"/>
      <c r="G6" s="50"/>
      <c r="H6" s="1"/>
    </row>
    <row r="7" spans="1:8" x14ac:dyDescent="0.25">
      <c r="F7" s="172"/>
      <c r="G7" s="50"/>
      <c r="H7" s="1"/>
    </row>
    <row r="8" spans="1:8" ht="18.75" x14ac:dyDescent="0.3">
      <c r="A8" s="255" t="s">
        <v>4</v>
      </c>
      <c r="B8" s="255"/>
      <c r="C8" s="255"/>
      <c r="D8" s="255"/>
      <c r="E8" s="255"/>
      <c r="F8" s="255"/>
      <c r="G8" s="255"/>
      <c r="H8" s="255"/>
    </row>
    <row r="9" spans="1:8" ht="18.75" x14ac:dyDescent="0.3">
      <c r="A9" s="254" t="s">
        <v>5</v>
      </c>
      <c r="B9" s="254"/>
      <c r="C9" s="254"/>
      <c r="D9" s="254"/>
      <c r="E9" s="254"/>
      <c r="F9" s="254"/>
      <c r="G9" s="254"/>
      <c r="H9" s="254"/>
    </row>
    <row r="10" spans="1:8" ht="18.75" x14ac:dyDescent="0.3">
      <c r="A10" s="254" t="s">
        <v>40</v>
      </c>
      <c r="B10" s="254"/>
      <c r="C10" s="254"/>
      <c r="D10" s="254"/>
      <c r="E10" s="254"/>
      <c r="F10" s="254"/>
      <c r="G10" s="254"/>
      <c r="H10" s="254"/>
    </row>
    <row r="12" spans="1:8" x14ac:dyDescent="0.25">
      <c r="A12" s="29" t="s">
        <v>6</v>
      </c>
      <c r="B12" s="209" t="s">
        <v>7</v>
      </c>
      <c r="C12" s="3" t="s">
        <v>8</v>
      </c>
      <c r="D12" s="38" t="s">
        <v>9</v>
      </c>
      <c r="E12" s="5" t="s">
        <v>10</v>
      </c>
      <c r="F12" s="58" t="s">
        <v>306</v>
      </c>
      <c r="G12" s="4" t="s">
        <v>307</v>
      </c>
      <c r="H12" s="4" t="s">
        <v>13</v>
      </c>
    </row>
    <row r="13" spans="1:8" s="10" customFormat="1" ht="37.5" customHeight="1" x14ac:dyDescent="0.35">
      <c r="A13" s="30"/>
      <c r="B13" s="210"/>
      <c r="C13" s="19"/>
      <c r="D13" s="39" t="s">
        <v>356</v>
      </c>
      <c r="E13" s="20"/>
      <c r="F13" s="173"/>
      <c r="G13" s="21"/>
      <c r="H13" s="21"/>
    </row>
    <row r="14" spans="1:8" hidden="1" x14ac:dyDescent="0.25">
      <c r="A14" s="31">
        <v>44562</v>
      </c>
      <c r="B14" s="211" t="s">
        <v>13</v>
      </c>
      <c r="C14" s="7"/>
      <c r="D14" s="41" t="s">
        <v>18</v>
      </c>
      <c r="E14" s="9" t="s">
        <v>84</v>
      </c>
      <c r="F14" s="11">
        <v>8556552.1400000006</v>
      </c>
      <c r="G14" s="11"/>
      <c r="H14" s="8">
        <f>F14</f>
        <v>8556552.1400000006</v>
      </c>
    </row>
    <row r="15" spans="1:8" hidden="1" x14ac:dyDescent="0.25">
      <c r="A15" s="31">
        <v>44565</v>
      </c>
      <c r="B15" s="211">
        <v>14834970</v>
      </c>
      <c r="C15" s="7"/>
      <c r="D15" s="40" t="s">
        <v>61</v>
      </c>
      <c r="E15" s="15" t="s">
        <v>71</v>
      </c>
      <c r="F15" s="11"/>
      <c r="G15" s="16">
        <v>209000</v>
      </c>
      <c r="H15" s="8">
        <f>H14+F15-G15</f>
        <v>8347552.1400000006</v>
      </c>
    </row>
    <row r="16" spans="1:8" hidden="1" x14ac:dyDescent="0.25">
      <c r="A16" s="13">
        <v>44567</v>
      </c>
      <c r="B16" s="212">
        <v>14861446</v>
      </c>
      <c r="C16" s="7"/>
      <c r="D16" s="41" t="s">
        <v>62</v>
      </c>
      <c r="E16" s="15" t="s">
        <v>72</v>
      </c>
      <c r="F16" s="11"/>
      <c r="G16" s="16">
        <v>43092</v>
      </c>
      <c r="H16" s="11">
        <f t="shared" ref="H16:H71" si="0">H15+F16-G16</f>
        <v>8304460.1400000006</v>
      </c>
    </row>
    <row r="17" spans="1:8" hidden="1" x14ac:dyDescent="0.25">
      <c r="A17" s="13">
        <v>44567</v>
      </c>
      <c r="B17" s="213">
        <v>14861538</v>
      </c>
      <c r="C17" s="7"/>
      <c r="D17" s="41" t="s">
        <v>63</v>
      </c>
      <c r="E17" s="15" t="s">
        <v>77</v>
      </c>
      <c r="F17" s="11"/>
      <c r="G17" s="16">
        <v>24746</v>
      </c>
      <c r="H17" s="11">
        <f t="shared" si="0"/>
        <v>8279714.1400000006</v>
      </c>
    </row>
    <row r="18" spans="1:8" hidden="1" x14ac:dyDescent="0.25">
      <c r="A18" s="13">
        <v>44567</v>
      </c>
      <c r="B18" s="213">
        <v>14864580</v>
      </c>
      <c r="C18" s="7"/>
      <c r="D18" s="41" t="s">
        <v>64</v>
      </c>
      <c r="E18" s="15" t="s">
        <v>73</v>
      </c>
      <c r="F18" s="11"/>
      <c r="G18" s="16">
        <v>362460.49</v>
      </c>
      <c r="H18" s="11">
        <f t="shared" si="0"/>
        <v>7917253.6500000004</v>
      </c>
    </row>
    <row r="19" spans="1:8" hidden="1" x14ac:dyDescent="0.25">
      <c r="A19" s="13">
        <v>44567</v>
      </c>
      <c r="B19" s="213">
        <v>14864677</v>
      </c>
      <c r="C19" s="7"/>
      <c r="D19" s="41" t="s">
        <v>85</v>
      </c>
      <c r="E19" s="15" t="s">
        <v>78</v>
      </c>
      <c r="F19" s="11"/>
      <c r="G19" s="16">
        <v>6000</v>
      </c>
      <c r="H19" s="11">
        <f t="shared" si="0"/>
        <v>7911253.6500000004</v>
      </c>
    </row>
    <row r="20" spans="1:8" hidden="1" x14ac:dyDescent="0.25">
      <c r="A20" s="13">
        <v>44567</v>
      </c>
      <c r="B20" s="213">
        <v>14864802</v>
      </c>
      <c r="C20" s="7"/>
      <c r="D20" s="41" t="s">
        <v>65</v>
      </c>
      <c r="E20" s="15" t="s">
        <v>78</v>
      </c>
      <c r="F20" s="11"/>
      <c r="G20" s="16">
        <v>10000</v>
      </c>
      <c r="H20" s="11">
        <f t="shared" si="0"/>
        <v>7901253.6500000004</v>
      </c>
    </row>
    <row r="21" spans="1:8" hidden="1" x14ac:dyDescent="0.25">
      <c r="A21" s="13">
        <v>44567</v>
      </c>
      <c r="B21" s="213">
        <v>14864877</v>
      </c>
      <c r="C21" s="7"/>
      <c r="D21" s="41" t="s">
        <v>66</v>
      </c>
      <c r="E21" s="15" t="s">
        <v>78</v>
      </c>
      <c r="F21" s="11"/>
      <c r="G21" s="16">
        <v>4000</v>
      </c>
      <c r="H21" s="11">
        <f t="shared" si="0"/>
        <v>7897253.6500000004</v>
      </c>
    </row>
    <row r="22" spans="1:8" hidden="1" x14ac:dyDescent="0.25">
      <c r="A22" s="13">
        <v>44567</v>
      </c>
      <c r="B22" s="213">
        <v>14866099</v>
      </c>
      <c r="C22" s="7"/>
      <c r="D22" s="41" t="s">
        <v>67</v>
      </c>
      <c r="E22" s="15" t="s">
        <v>74</v>
      </c>
      <c r="F22" s="11"/>
      <c r="G22" s="16">
        <v>6300</v>
      </c>
      <c r="H22" s="11">
        <f t="shared" si="0"/>
        <v>7890953.6500000004</v>
      </c>
    </row>
    <row r="23" spans="1:8" hidden="1" x14ac:dyDescent="0.25">
      <c r="A23" s="13">
        <v>44568</v>
      </c>
      <c r="B23" s="213">
        <v>14882370</v>
      </c>
      <c r="C23" s="7"/>
      <c r="D23" s="41" t="s">
        <v>68</v>
      </c>
      <c r="E23" s="15" t="s">
        <v>75</v>
      </c>
      <c r="F23" s="11"/>
      <c r="G23" s="16">
        <v>252377</v>
      </c>
      <c r="H23" s="11">
        <f t="shared" si="0"/>
        <v>7638576.6500000004</v>
      </c>
    </row>
    <row r="24" spans="1:8" hidden="1" x14ac:dyDescent="0.25">
      <c r="A24" s="13">
        <v>44568</v>
      </c>
      <c r="B24" s="213">
        <v>14882546</v>
      </c>
      <c r="C24" s="7"/>
      <c r="D24" s="41" t="s">
        <v>69</v>
      </c>
      <c r="E24" s="15" t="s">
        <v>76</v>
      </c>
      <c r="F24" s="11"/>
      <c r="G24" s="16">
        <v>25208.03</v>
      </c>
      <c r="H24" s="11">
        <f t="shared" si="0"/>
        <v>7613368.6200000001</v>
      </c>
    </row>
    <row r="25" spans="1:8" s="10" customFormat="1" hidden="1" x14ac:dyDescent="0.25">
      <c r="A25" s="13">
        <v>44572</v>
      </c>
      <c r="B25" s="213" t="s">
        <v>14</v>
      </c>
      <c r="C25" s="7"/>
      <c r="D25" s="41" t="s">
        <v>18</v>
      </c>
      <c r="E25" s="15" t="s">
        <v>79</v>
      </c>
      <c r="F25" s="11">
        <v>442584.7</v>
      </c>
      <c r="G25" s="16"/>
      <c r="H25" s="11">
        <f t="shared" si="0"/>
        <v>8055953.3200000003</v>
      </c>
    </row>
    <row r="26" spans="1:8" s="10" customFormat="1" hidden="1" x14ac:dyDescent="0.25">
      <c r="A26" s="13">
        <v>44572</v>
      </c>
      <c r="B26" s="213" t="s">
        <v>14</v>
      </c>
      <c r="C26" s="7"/>
      <c r="D26" s="41" t="s">
        <v>18</v>
      </c>
      <c r="E26" s="15" t="s">
        <v>120</v>
      </c>
      <c r="F26" s="11">
        <v>185624.4</v>
      </c>
      <c r="G26" s="16"/>
      <c r="H26" s="11">
        <f t="shared" si="0"/>
        <v>8241577.7200000007</v>
      </c>
    </row>
    <row r="27" spans="1:8" s="10" customFormat="1" hidden="1" x14ac:dyDescent="0.25">
      <c r="A27" s="13">
        <v>44572</v>
      </c>
      <c r="B27" s="213" t="s">
        <v>14</v>
      </c>
      <c r="C27" s="7"/>
      <c r="D27" s="41" t="s">
        <v>18</v>
      </c>
      <c r="E27" s="15" t="s">
        <v>81</v>
      </c>
      <c r="F27" s="11">
        <v>2300</v>
      </c>
      <c r="G27" s="16"/>
      <c r="H27" s="11">
        <f t="shared" si="0"/>
        <v>8243877.7200000007</v>
      </c>
    </row>
    <row r="28" spans="1:8" s="10" customFormat="1" hidden="1" x14ac:dyDescent="0.25">
      <c r="A28" s="13">
        <v>44572</v>
      </c>
      <c r="B28" s="213" t="s">
        <v>14</v>
      </c>
      <c r="C28" s="7"/>
      <c r="D28" s="41" t="s">
        <v>18</v>
      </c>
      <c r="E28" s="15" t="s">
        <v>81</v>
      </c>
      <c r="F28" s="11">
        <v>3700</v>
      </c>
      <c r="G28" s="16"/>
      <c r="H28" s="11">
        <f t="shared" si="0"/>
        <v>8247577.7200000007</v>
      </c>
    </row>
    <row r="29" spans="1:8" s="10" customFormat="1" hidden="1" x14ac:dyDescent="0.25">
      <c r="A29" s="13">
        <v>44572</v>
      </c>
      <c r="B29" s="213" t="s">
        <v>14</v>
      </c>
      <c r="C29" s="7"/>
      <c r="D29" s="41" t="s">
        <v>18</v>
      </c>
      <c r="E29" s="15" t="s">
        <v>81</v>
      </c>
      <c r="F29" s="11">
        <v>800</v>
      </c>
      <c r="G29" s="16"/>
      <c r="H29" s="11">
        <f t="shared" si="0"/>
        <v>8248377.7200000007</v>
      </c>
    </row>
    <row r="30" spans="1:8" s="10" customFormat="1" hidden="1" x14ac:dyDescent="0.25">
      <c r="A30" s="13">
        <v>44572</v>
      </c>
      <c r="B30" s="213" t="s">
        <v>14</v>
      </c>
      <c r="C30" s="7"/>
      <c r="D30" s="41" t="s">
        <v>18</v>
      </c>
      <c r="E30" s="15" t="s">
        <v>81</v>
      </c>
      <c r="F30" s="11">
        <v>500</v>
      </c>
      <c r="G30" s="16"/>
      <c r="H30" s="11">
        <f t="shared" si="0"/>
        <v>8248877.7200000007</v>
      </c>
    </row>
    <row r="31" spans="1:8" s="10" customFormat="1" hidden="1" x14ac:dyDescent="0.25">
      <c r="A31" s="13">
        <v>44572</v>
      </c>
      <c r="B31" s="213" t="s">
        <v>14</v>
      </c>
      <c r="C31" s="7"/>
      <c r="D31" s="41" t="s">
        <v>18</v>
      </c>
      <c r="E31" s="15" t="s">
        <v>81</v>
      </c>
      <c r="F31" s="11">
        <v>900</v>
      </c>
      <c r="G31" s="16"/>
      <c r="H31" s="11">
        <f t="shared" si="0"/>
        <v>8249777.7200000007</v>
      </c>
    </row>
    <row r="32" spans="1:8" s="10" customFormat="1" hidden="1" x14ac:dyDescent="0.25">
      <c r="A32" s="13">
        <v>44572</v>
      </c>
      <c r="B32" s="213" t="s">
        <v>14</v>
      </c>
      <c r="C32" s="7"/>
      <c r="D32" s="41" t="s">
        <v>18</v>
      </c>
      <c r="E32" s="15" t="s">
        <v>81</v>
      </c>
      <c r="F32" s="11">
        <v>1100</v>
      </c>
      <c r="G32" s="16"/>
      <c r="H32" s="11">
        <f t="shared" si="0"/>
        <v>8250877.7200000007</v>
      </c>
    </row>
    <row r="33" spans="1:8" s="10" customFormat="1" hidden="1" x14ac:dyDescent="0.25">
      <c r="A33" s="13">
        <v>44572</v>
      </c>
      <c r="B33" s="213" t="s">
        <v>14</v>
      </c>
      <c r="C33" s="7"/>
      <c r="D33" s="41" t="s">
        <v>18</v>
      </c>
      <c r="E33" s="15" t="s">
        <v>83</v>
      </c>
      <c r="F33" s="11">
        <v>59797.36</v>
      </c>
      <c r="G33" s="16"/>
      <c r="H33" s="11">
        <f t="shared" si="0"/>
        <v>8310675.080000001</v>
      </c>
    </row>
    <row r="34" spans="1:8" hidden="1" x14ac:dyDescent="0.25">
      <c r="A34" s="13">
        <v>44573</v>
      </c>
      <c r="B34" s="213">
        <v>14920769</v>
      </c>
      <c r="C34" s="7"/>
      <c r="D34" s="41" t="s">
        <v>70</v>
      </c>
      <c r="E34" s="15" t="s">
        <v>73</v>
      </c>
      <c r="F34" s="11"/>
      <c r="G34" s="16">
        <v>728356.35</v>
      </c>
      <c r="H34" s="11">
        <f t="shared" si="0"/>
        <v>7582318.7300000014</v>
      </c>
    </row>
    <row r="35" spans="1:8" s="84" customFormat="1" hidden="1" x14ac:dyDescent="0.25">
      <c r="A35" s="31">
        <v>44573</v>
      </c>
      <c r="B35" s="211" t="s">
        <v>14</v>
      </c>
      <c r="C35" s="7"/>
      <c r="D35" s="41" t="s">
        <v>18</v>
      </c>
      <c r="E35" s="15" t="s">
        <v>82</v>
      </c>
      <c r="F35" s="11">
        <v>1133695.29</v>
      </c>
      <c r="G35" s="16"/>
      <c r="H35" s="11">
        <f t="shared" si="0"/>
        <v>8716014.0200000014</v>
      </c>
    </row>
    <row r="36" spans="1:8" hidden="1" x14ac:dyDescent="0.25">
      <c r="A36" s="13">
        <v>44578</v>
      </c>
      <c r="B36" s="212">
        <v>14996205</v>
      </c>
      <c r="C36" s="7"/>
      <c r="D36" s="41" t="s">
        <v>87</v>
      </c>
      <c r="E36" s="15" t="s">
        <v>86</v>
      </c>
      <c r="F36" s="11"/>
      <c r="G36" s="16">
        <v>35000</v>
      </c>
      <c r="H36" s="11">
        <f t="shared" si="0"/>
        <v>8681014.0200000014</v>
      </c>
    </row>
    <row r="37" spans="1:8" hidden="1" x14ac:dyDescent="0.25">
      <c r="A37" s="13">
        <v>44578</v>
      </c>
      <c r="B37" s="213">
        <v>14996297</v>
      </c>
      <c r="C37" s="7"/>
      <c r="D37" s="41" t="s">
        <v>88</v>
      </c>
      <c r="E37" s="15" t="s">
        <v>89</v>
      </c>
      <c r="F37" s="11"/>
      <c r="G37" s="16">
        <v>2750</v>
      </c>
      <c r="H37" s="11">
        <f t="shared" si="0"/>
        <v>8678264.0200000014</v>
      </c>
    </row>
    <row r="38" spans="1:8" s="10" customFormat="1" hidden="1" x14ac:dyDescent="0.25">
      <c r="A38" s="13">
        <v>44578</v>
      </c>
      <c r="B38" s="213" t="s">
        <v>14</v>
      </c>
      <c r="C38" s="7"/>
      <c r="D38" s="41" t="s">
        <v>18</v>
      </c>
      <c r="E38" s="15" t="s">
        <v>81</v>
      </c>
      <c r="F38" s="11">
        <v>2500</v>
      </c>
      <c r="G38" s="16"/>
      <c r="H38" s="11">
        <f t="shared" si="0"/>
        <v>8680764.0200000014</v>
      </c>
    </row>
    <row r="39" spans="1:8" s="10" customFormat="1" hidden="1" x14ac:dyDescent="0.25">
      <c r="A39" s="13">
        <v>44578</v>
      </c>
      <c r="B39" s="213" t="s">
        <v>14</v>
      </c>
      <c r="C39" s="7"/>
      <c r="D39" s="41" t="s">
        <v>18</v>
      </c>
      <c r="E39" s="15" t="s">
        <v>81</v>
      </c>
      <c r="F39" s="11">
        <v>700</v>
      </c>
      <c r="G39" s="16"/>
      <c r="H39" s="11">
        <f t="shared" si="0"/>
        <v>8681464.0200000014</v>
      </c>
    </row>
    <row r="40" spans="1:8" hidden="1" x14ac:dyDescent="0.25">
      <c r="A40" s="13">
        <v>44578</v>
      </c>
      <c r="B40" s="213">
        <v>14996410</v>
      </c>
      <c r="C40" s="7"/>
      <c r="D40" s="41" t="s">
        <v>90</v>
      </c>
      <c r="E40" s="15" t="s">
        <v>89</v>
      </c>
      <c r="F40" s="11"/>
      <c r="G40" s="16">
        <v>1900</v>
      </c>
      <c r="H40" s="11">
        <f t="shared" si="0"/>
        <v>8679564.0200000014</v>
      </c>
    </row>
    <row r="41" spans="1:8" s="10" customFormat="1" hidden="1" x14ac:dyDescent="0.25">
      <c r="A41" s="13">
        <v>44578</v>
      </c>
      <c r="B41" s="213" t="s">
        <v>14</v>
      </c>
      <c r="C41" s="7"/>
      <c r="D41" s="41" t="s">
        <v>18</v>
      </c>
      <c r="E41" s="15" t="s">
        <v>81</v>
      </c>
      <c r="F41" s="11">
        <v>4500</v>
      </c>
      <c r="G41" s="16"/>
      <c r="H41" s="11">
        <f t="shared" si="0"/>
        <v>8684064.0200000014</v>
      </c>
    </row>
    <row r="42" spans="1:8" s="10" customFormat="1" hidden="1" x14ac:dyDescent="0.25">
      <c r="A42" s="13">
        <v>44578</v>
      </c>
      <c r="B42" s="213" t="s">
        <v>14</v>
      </c>
      <c r="C42" s="7"/>
      <c r="D42" s="41" t="s">
        <v>18</v>
      </c>
      <c r="E42" s="15" t="s">
        <v>109</v>
      </c>
      <c r="F42" s="11">
        <v>30000</v>
      </c>
      <c r="G42" s="16"/>
      <c r="H42" s="11">
        <f t="shared" si="0"/>
        <v>8714064.0200000014</v>
      </c>
    </row>
    <row r="43" spans="1:8" hidden="1" x14ac:dyDescent="0.25">
      <c r="A43" s="13">
        <v>44578</v>
      </c>
      <c r="B43" s="213">
        <v>14996523</v>
      </c>
      <c r="C43" s="7"/>
      <c r="D43" s="41" t="s">
        <v>91</v>
      </c>
      <c r="E43" s="15" t="s">
        <v>94</v>
      </c>
      <c r="F43" s="11"/>
      <c r="G43" s="16">
        <v>9310</v>
      </c>
      <c r="H43" s="11">
        <f t="shared" si="0"/>
        <v>8704754.0200000014</v>
      </c>
    </row>
    <row r="44" spans="1:8" s="10" customFormat="1" hidden="1" x14ac:dyDescent="0.25">
      <c r="A44" s="13">
        <v>44578</v>
      </c>
      <c r="B44" s="213" t="s">
        <v>14</v>
      </c>
      <c r="C44" s="7"/>
      <c r="D44" s="41" t="s">
        <v>18</v>
      </c>
      <c r="E44" s="15" t="s">
        <v>110</v>
      </c>
      <c r="F44" s="11">
        <v>308666.40999999997</v>
      </c>
      <c r="G44" s="16"/>
      <c r="H44" s="11">
        <f t="shared" si="0"/>
        <v>9013420.4300000016</v>
      </c>
    </row>
    <row r="45" spans="1:8" s="10" customFormat="1" hidden="1" x14ac:dyDescent="0.25">
      <c r="A45" s="13">
        <v>44578</v>
      </c>
      <c r="B45" s="213" t="s">
        <v>14</v>
      </c>
      <c r="C45" s="7"/>
      <c r="D45" s="41" t="s">
        <v>18</v>
      </c>
      <c r="E45" s="15" t="s">
        <v>108</v>
      </c>
      <c r="F45" s="11">
        <v>10000</v>
      </c>
      <c r="G45" s="16"/>
      <c r="H45" s="11">
        <f t="shared" si="0"/>
        <v>9023420.4300000016</v>
      </c>
    </row>
    <row r="46" spans="1:8" hidden="1" x14ac:dyDescent="0.25">
      <c r="A46" s="13">
        <v>44578</v>
      </c>
      <c r="B46" s="213">
        <v>14996643</v>
      </c>
      <c r="C46" s="7"/>
      <c r="D46" s="41" t="s">
        <v>92</v>
      </c>
      <c r="E46" s="15" t="s">
        <v>93</v>
      </c>
      <c r="F46" s="11"/>
      <c r="G46" s="16">
        <v>88327.72</v>
      </c>
      <c r="H46" s="11">
        <f t="shared" si="0"/>
        <v>8935092.7100000009</v>
      </c>
    </row>
    <row r="47" spans="1:8" hidden="1" x14ac:dyDescent="0.25">
      <c r="A47" s="13">
        <v>44578</v>
      </c>
      <c r="B47" s="213">
        <v>14996782</v>
      </c>
      <c r="C47" s="7"/>
      <c r="D47" s="41" t="s">
        <v>95</v>
      </c>
      <c r="E47" s="15" t="s">
        <v>75</v>
      </c>
      <c r="F47" s="11"/>
      <c r="G47" s="16">
        <v>473233.47</v>
      </c>
      <c r="H47" s="11">
        <f t="shared" si="0"/>
        <v>8461859.2400000002</v>
      </c>
    </row>
    <row r="48" spans="1:8" hidden="1" x14ac:dyDescent="0.25">
      <c r="A48" s="13">
        <v>44578</v>
      </c>
      <c r="B48" s="213">
        <v>14998010</v>
      </c>
      <c r="C48" s="7"/>
      <c r="D48" s="41" t="s">
        <v>96</v>
      </c>
      <c r="E48" s="15" t="s">
        <v>97</v>
      </c>
      <c r="F48" s="11"/>
      <c r="G48" s="16">
        <v>138367.5</v>
      </c>
      <c r="H48" s="11">
        <f t="shared" si="0"/>
        <v>8323491.7400000002</v>
      </c>
    </row>
    <row r="49" spans="1:8" ht="26.25" hidden="1" x14ac:dyDescent="0.25">
      <c r="A49" s="13">
        <v>44578</v>
      </c>
      <c r="B49" s="213">
        <v>14998103</v>
      </c>
      <c r="C49" s="7"/>
      <c r="D49" s="41" t="s">
        <v>98</v>
      </c>
      <c r="E49" s="15" t="s">
        <v>99</v>
      </c>
      <c r="F49" s="11"/>
      <c r="G49" s="16">
        <v>1200</v>
      </c>
      <c r="H49" s="11">
        <f t="shared" si="0"/>
        <v>8322291.7400000002</v>
      </c>
    </row>
    <row r="50" spans="1:8" hidden="1" x14ac:dyDescent="0.25">
      <c r="A50" s="13">
        <v>44578</v>
      </c>
      <c r="B50" s="213">
        <v>14998179</v>
      </c>
      <c r="C50" s="7"/>
      <c r="D50" s="41" t="s">
        <v>100</v>
      </c>
      <c r="E50" s="15" t="s">
        <v>76</v>
      </c>
      <c r="F50" s="11"/>
      <c r="G50" s="16">
        <v>6200</v>
      </c>
      <c r="H50" s="11">
        <f t="shared" si="0"/>
        <v>8316091.7400000002</v>
      </c>
    </row>
    <row r="51" spans="1:8" s="84" customFormat="1" hidden="1" x14ac:dyDescent="0.25">
      <c r="A51" s="13">
        <v>44578</v>
      </c>
      <c r="B51" s="213">
        <v>14998518</v>
      </c>
      <c r="C51" s="7"/>
      <c r="D51" s="41" t="s">
        <v>101</v>
      </c>
      <c r="E51" s="15" t="s">
        <v>111</v>
      </c>
      <c r="F51" s="11"/>
      <c r="G51" s="16">
        <v>73450</v>
      </c>
      <c r="H51" s="11">
        <f t="shared" si="0"/>
        <v>8242641.7400000002</v>
      </c>
    </row>
    <row r="52" spans="1:8" s="84" customFormat="1" hidden="1" x14ac:dyDescent="0.25">
      <c r="A52" s="13">
        <v>44579</v>
      </c>
      <c r="B52" s="213" t="s">
        <v>112</v>
      </c>
      <c r="C52" s="7"/>
      <c r="D52" s="41" t="s">
        <v>18</v>
      </c>
      <c r="E52" s="15" t="s">
        <v>113</v>
      </c>
      <c r="F52" s="11"/>
      <c r="G52" s="16">
        <v>15000</v>
      </c>
      <c r="H52" s="11">
        <f t="shared" si="0"/>
        <v>8227641.7400000002</v>
      </c>
    </row>
    <row r="53" spans="1:8" s="84" customFormat="1" hidden="1" x14ac:dyDescent="0.25">
      <c r="A53" s="13">
        <v>44579</v>
      </c>
      <c r="B53" s="213" t="s">
        <v>112</v>
      </c>
      <c r="C53" s="7"/>
      <c r="D53" s="41" t="s">
        <v>18</v>
      </c>
      <c r="E53" s="15" t="s">
        <v>114</v>
      </c>
      <c r="F53" s="11"/>
      <c r="G53" s="16">
        <v>15000</v>
      </c>
      <c r="H53" s="11">
        <f t="shared" si="0"/>
        <v>8212641.7400000002</v>
      </c>
    </row>
    <row r="54" spans="1:8" s="84" customFormat="1" hidden="1" x14ac:dyDescent="0.25">
      <c r="A54" s="13">
        <v>44579</v>
      </c>
      <c r="B54" s="213" t="s">
        <v>14</v>
      </c>
      <c r="C54" s="7"/>
      <c r="D54" s="41" t="s">
        <v>18</v>
      </c>
      <c r="E54" s="15" t="s">
        <v>115</v>
      </c>
      <c r="F54" s="11">
        <v>1178711.26</v>
      </c>
      <c r="G54" s="16"/>
      <c r="H54" s="11">
        <f t="shared" si="0"/>
        <v>9391353</v>
      </c>
    </row>
    <row r="55" spans="1:8" s="84" customFormat="1" hidden="1" x14ac:dyDescent="0.25">
      <c r="A55" s="13">
        <v>44579</v>
      </c>
      <c r="B55" s="213" t="s">
        <v>112</v>
      </c>
      <c r="C55" s="7"/>
      <c r="D55" s="41" t="s">
        <v>18</v>
      </c>
      <c r="E55" s="15" t="s">
        <v>116</v>
      </c>
      <c r="F55" s="11"/>
      <c r="G55" s="16">
        <v>308666.40999999997</v>
      </c>
      <c r="H55" s="11">
        <f t="shared" si="0"/>
        <v>9082686.5899999999</v>
      </c>
    </row>
    <row r="56" spans="1:8" ht="26.25" hidden="1" x14ac:dyDescent="0.25">
      <c r="A56" s="13">
        <v>44580</v>
      </c>
      <c r="B56" s="212">
        <v>15019449</v>
      </c>
      <c r="C56" s="7"/>
      <c r="D56" s="41" t="s">
        <v>102</v>
      </c>
      <c r="E56" s="15" t="s">
        <v>105</v>
      </c>
      <c r="F56" s="11"/>
      <c r="G56" s="16">
        <v>595968.78</v>
      </c>
      <c r="H56" s="11">
        <f t="shared" si="0"/>
        <v>8486717.8100000005</v>
      </c>
    </row>
    <row r="57" spans="1:8" s="10" customFormat="1" hidden="1" x14ac:dyDescent="0.25">
      <c r="A57" s="13">
        <v>44581</v>
      </c>
      <c r="B57" s="212" t="s">
        <v>14</v>
      </c>
      <c r="C57" s="7"/>
      <c r="D57" s="41" t="s">
        <v>18</v>
      </c>
      <c r="E57" s="15" t="s">
        <v>117</v>
      </c>
      <c r="F57" s="11">
        <v>433196.22</v>
      </c>
      <c r="G57" s="16"/>
      <c r="H57" s="11">
        <f t="shared" si="0"/>
        <v>8919914.0300000012</v>
      </c>
    </row>
    <row r="58" spans="1:8" s="10" customFormat="1" hidden="1" x14ac:dyDescent="0.25">
      <c r="A58" s="13">
        <v>44581</v>
      </c>
      <c r="B58" s="212" t="s">
        <v>14</v>
      </c>
      <c r="C58" s="7"/>
      <c r="D58" s="41" t="s">
        <v>18</v>
      </c>
      <c r="E58" s="15" t="s">
        <v>117</v>
      </c>
      <c r="F58" s="11">
        <v>1063.9000000000001</v>
      </c>
      <c r="G58" s="16"/>
      <c r="H58" s="11">
        <f t="shared" si="0"/>
        <v>8920977.9300000016</v>
      </c>
    </row>
    <row r="59" spans="1:8" hidden="1" x14ac:dyDescent="0.25">
      <c r="A59" s="13">
        <v>44586</v>
      </c>
      <c r="B59" s="213">
        <v>15072004</v>
      </c>
      <c r="C59" s="7"/>
      <c r="D59" s="41" t="s">
        <v>103</v>
      </c>
      <c r="E59" s="15" t="s">
        <v>106</v>
      </c>
      <c r="F59" s="11"/>
      <c r="G59" s="16">
        <v>78070.34</v>
      </c>
      <c r="H59" s="11">
        <f t="shared" si="0"/>
        <v>8842907.5900000017</v>
      </c>
    </row>
    <row r="60" spans="1:8" hidden="1" x14ac:dyDescent="0.25">
      <c r="A60" s="13">
        <v>44586</v>
      </c>
      <c r="B60" s="213">
        <v>15072183</v>
      </c>
      <c r="C60" s="7"/>
      <c r="D60" s="41" t="s">
        <v>104</v>
      </c>
      <c r="E60" s="15" t="s">
        <v>107</v>
      </c>
      <c r="F60" s="11"/>
      <c r="G60" s="16">
        <v>146018.6</v>
      </c>
      <c r="H60" s="11">
        <f t="shared" si="0"/>
        <v>8696888.9900000021</v>
      </c>
    </row>
    <row r="61" spans="1:8" hidden="1" x14ac:dyDescent="0.25">
      <c r="A61" s="13">
        <v>44587</v>
      </c>
      <c r="B61" s="212" t="s">
        <v>118</v>
      </c>
      <c r="C61" s="7"/>
      <c r="D61" s="41" t="s">
        <v>18</v>
      </c>
      <c r="E61" s="15" t="s">
        <v>119</v>
      </c>
      <c r="F61" s="11">
        <v>6736414.8499999996</v>
      </c>
      <c r="G61" s="16"/>
      <c r="H61" s="11">
        <f t="shared" si="0"/>
        <v>15433303.840000002</v>
      </c>
    </row>
    <row r="62" spans="1:8" hidden="1" x14ac:dyDescent="0.25">
      <c r="A62" s="13">
        <v>44588</v>
      </c>
      <c r="B62" s="212" t="s">
        <v>118</v>
      </c>
      <c r="C62" s="7"/>
      <c r="D62" s="41" t="s">
        <v>18</v>
      </c>
      <c r="E62" s="15" t="s">
        <v>81</v>
      </c>
      <c r="F62" s="11">
        <v>9800</v>
      </c>
      <c r="G62" s="16"/>
      <c r="H62" s="11">
        <f t="shared" si="0"/>
        <v>15443103.840000002</v>
      </c>
    </row>
    <row r="63" spans="1:8" s="10" customFormat="1" hidden="1" x14ac:dyDescent="0.25">
      <c r="A63" s="13">
        <v>44588</v>
      </c>
      <c r="B63" s="212" t="s">
        <v>118</v>
      </c>
      <c r="C63" s="7"/>
      <c r="D63" s="41" t="s">
        <v>18</v>
      </c>
      <c r="E63" s="15" t="s">
        <v>81</v>
      </c>
      <c r="F63" s="11">
        <v>3700</v>
      </c>
      <c r="G63" s="16"/>
      <c r="H63" s="11">
        <f t="shared" si="0"/>
        <v>15446803.840000002</v>
      </c>
    </row>
    <row r="64" spans="1:8" hidden="1" x14ac:dyDescent="0.25">
      <c r="A64" s="13">
        <v>44588</v>
      </c>
      <c r="B64" s="212" t="s">
        <v>118</v>
      </c>
      <c r="C64" s="7"/>
      <c r="D64" s="41" t="s">
        <v>18</v>
      </c>
      <c r="E64" s="15" t="s">
        <v>81</v>
      </c>
      <c r="F64" s="11">
        <v>3400</v>
      </c>
      <c r="G64" s="16"/>
      <c r="H64" s="11">
        <f t="shared" si="0"/>
        <v>15450203.840000002</v>
      </c>
    </row>
    <row r="65" spans="1:8" hidden="1" x14ac:dyDescent="0.25">
      <c r="A65" s="13">
        <v>44588</v>
      </c>
      <c r="B65" s="212" t="s">
        <v>118</v>
      </c>
      <c r="C65" s="7"/>
      <c r="D65" s="41" t="s">
        <v>18</v>
      </c>
      <c r="E65" s="15" t="s">
        <v>81</v>
      </c>
      <c r="F65" s="11">
        <v>2000</v>
      </c>
      <c r="G65" s="16"/>
      <c r="H65" s="11">
        <f t="shared" si="0"/>
        <v>15452203.840000002</v>
      </c>
    </row>
    <row r="66" spans="1:8" hidden="1" x14ac:dyDescent="0.25">
      <c r="A66" s="13">
        <v>44588</v>
      </c>
      <c r="B66" s="212" t="s">
        <v>118</v>
      </c>
      <c r="C66" s="7"/>
      <c r="D66" s="41" t="s">
        <v>18</v>
      </c>
      <c r="E66" s="15" t="s">
        <v>81</v>
      </c>
      <c r="F66" s="11">
        <v>1500</v>
      </c>
      <c r="G66" s="16"/>
      <c r="H66" s="11">
        <f t="shared" si="0"/>
        <v>15453703.840000002</v>
      </c>
    </row>
    <row r="67" spans="1:8" hidden="1" x14ac:dyDescent="0.25">
      <c r="A67" s="13">
        <v>44588</v>
      </c>
      <c r="B67" s="213" t="s">
        <v>121</v>
      </c>
      <c r="C67" s="7"/>
      <c r="D67" s="41" t="s">
        <v>122</v>
      </c>
      <c r="E67" s="15" t="s">
        <v>123</v>
      </c>
      <c r="F67" s="11"/>
      <c r="G67" s="16">
        <v>27000</v>
      </c>
      <c r="H67" s="11">
        <f t="shared" si="0"/>
        <v>15426703.840000002</v>
      </c>
    </row>
    <row r="68" spans="1:8" hidden="1" x14ac:dyDescent="0.25">
      <c r="A68" s="13">
        <v>44592</v>
      </c>
      <c r="B68" s="213" t="s">
        <v>14</v>
      </c>
      <c r="C68" s="7"/>
      <c r="D68" s="41" t="s">
        <v>18</v>
      </c>
      <c r="E68" s="15" t="s">
        <v>80</v>
      </c>
      <c r="F68" s="195">
        <v>69817.320000000007</v>
      </c>
      <c r="G68" s="16"/>
      <c r="H68" s="11">
        <f t="shared" si="0"/>
        <v>15496521.160000002</v>
      </c>
    </row>
    <row r="69" spans="1:8" hidden="1" x14ac:dyDescent="0.25">
      <c r="A69" s="13">
        <v>44592</v>
      </c>
      <c r="B69" s="213" t="s">
        <v>14</v>
      </c>
      <c r="C69" s="7"/>
      <c r="D69" s="41" t="s">
        <v>18</v>
      </c>
      <c r="E69" s="15" t="s">
        <v>124</v>
      </c>
      <c r="F69" s="11">
        <v>10000</v>
      </c>
      <c r="G69" s="16"/>
      <c r="H69" s="11">
        <f t="shared" si="0"/>
        <v>15506521.160000002</v>
      </c>
    </row>
    <row r="70" spans="1:8" s="10" customFormat="1" hidden="1" x14ac:dyDescent="0.25">
      <c r="A70" s="179">
        <v>44592</v>
      </c>
      <c r="B70" s="214" t="s">
        <v>126</v>
      </c>
      <c r="C70" s="77"/>
      <c r="D70" s="76" t="s">
        <v>127</v>
      </c>
      <c r="E70" s="196" t="s">
        <v>128</v>
      </c>
      <c r="F70" s="64"/>
      <c r="G70" s="197">
        <v>6247.52</v>
      </c>
      <c r="H70" s="64">
        <f t="shared" si="0"/>
        <v>15500273.640000002</v>
      </c>
    </row>
    <row r="71" spans="1:8" s="6" customFormat="1" ht="28.5" hidden="1" customHeight="1" x14ac:dyDescent="0.3">
      <c r="A71" s="32"/>
      <c r="B71" s="215"/>
      <c r="C71" s="17"/>
      <c r="D71" s="42" t="s">
        <v>42</v>
      </c>
      <c r="E71" s="48"/>
      <c r="F71" s="18"/>
      <c r="G71" s="18"/>
      <c r="H71" s="18">
        <f t="shared" si="0"/>
        <v>15500273.640000002</v>
      </c>
    </row>
    <row r="72" spans="1:8" s="6" customFormat="1" hidden="1" x14ac:dyDescent="0.25">
      <c r="A72" s="31">
        <v>44593</v>
      </c>
      <c r="B72" s="211" t="s">
        <v>13</v>
      </c>
      <c r="C72" s="7"/>
      <c r="D72" s="41" t="s">
        <v>18</v>
      </c>
      <c r="E72" s="9" t="s">
        <v>84</v>
      </c>
      <c r="F72" s="11"/>
      <c r="G72" s="11"/>
      <c r="H72" s="8">
        <f t="shared" ref="H72:H164" si="1">H71+F72-G72</f>
        <v>15500273.640000002</v>
      </c>
    </row>
    <row r="73" spans="1:8" s="10" customFormat="1" hidden="1" x14ac:dyDescent="0.25">
      <c r="A73" s="83">
        <v>44593</v>
      </c>
      <c r="B73" s="211" t="s">
        <v>14</v>
      </c>
      <c r="C73" s="7"/>
      <c r="D73" s="41" t="s">
        <v>18</v>
      </c>
      <c r="E73" s="207" t="s">
        <v>168</v>
      </c>
      <c r="F73" s="11">
        <v>45910.879999999997</v>
      </c>
      <c r="G73" s="11"/>
      <c r="H73" s="11">
        <f t="shared" si="1"/>
        <v>15546184.520000003</v>
      </c>
    </row>
    <row r="74" spans="1:8" s="10" customFormat="1" hidden="1" x14ac:dyDescent="0.25">
      <c r="A74" s="83">
        <v>44593</v>
      </c>
      <c r="B74" s="211" t="s">
        <v>14</v>
      </c>
      <c r="C74" s="7"/>
      <c r="D74" s="41" t="s">
        <v>18</v>
      </c>
      <c r="E74" s="207" t="s">
        <v>169</v>
      </c>
      <c r="F74" s="11">
        <v>79204.14</v>
      </c>
      <c r="G74" s="11"/>
      <c r="H74" s="11">
        <f t="shared" si="1"/>
        <v>15625388.660000004</v>
      </c>
    </row>
    <row r="75" spans="1:8" s="10" customFormat="1" hidden="1" x14ac:dyDescent="0.25">
      <c r="A75" s="83">
        <v>44593</v>
      </c>
      <c r="B75" s="211" t="s">
        <v>14</v>
      </c>
      <c r="C75" s="7"/>
      <c r="D75" s="41" t="s">
        <v>18</v>
      </c>
      <c r="E75" s="207" t="s">
        <v>252</v>
      </c>
      <c r="F75" s="11">
        <v>48583.44</v>
      </c>
      <c r="G75" s="11"/>
      <c r="H75" s="11">
        <f t="shared" si="1"/>
        <v>15673972.100000003</v>
      </c>
    </row>
    <row r="76" spans="1:8" s="10" customFormat="1" hidden="1" x14ac:dyDescent="0.25">
      <c r="A76" s="83">
        <v>44593</v>
      </c>
      <c r="B76" s="211" t="s">
        <v>14</v>
      </c>
      <c r="C76" s="7"/>
      <c r="D76" s="41" t="s">
        <v>18</v>
      </c>
      <c r="E76" s="207" t="s">
        <v>124</v>
      </c>
      <c r="F76" s="11">
        <v>208846.46</v>
      </c>
      <c r="G76" s="11"/>
      <c r="H76" s="11">
        <f t="shared" si="1"/>
        <v>15882818.560000004</v>
      </c>
    </row>
    <row r="77" spans="1:8" s="10" customFormat="1" hidden="1" x14ac:dyDescent="0.25">
      <c r="A77" s="83">
        <v>44593</v>
      </c>
      <c r="B77" s="211" t="s">
        <v>14</v>
      </c>
      <c r="C77" s="7"/>
      <c r="D77" s="41" t="s">
        <v>18</v>
      </c>
      <c r="E77" s="207" t="s">
        <v>81</v>
      </c>
      <c r="F77" s="11">
        <v>6195</v>
      </c>
      <c r="G77" s="11"/>
      <c r="H77" s="11">
        <f t="shared" si="1"/>
        <v>15889013.560000004</v>
      </c>
    </row>
    <row r="78" spans="1:8" s="10" customFormat="1" hidden="1" x14ac:dyDescent="0.25">
      <c r="A78" s="83">
        <v>44593</v>
      </c>
      <c r="B78" s="211" t="s">
        <v>14</v>
      </c>
      <c r="C78" s="7"/>
      <c r="D78" s="41" t="s">
        <v>18</v>
      </c>
      <c r="E78" s="207" t="s">
        <v>81</v>
      </c>
      <c r="F78" s="11">
        <v>1400</v>
      </c>
      <c r="G78" s="11"/>
      <c r="H78" s="11">
        <f t="shared" si="1"/>
        <v>15890413.560000004</v>
      </c>
    </row>
    <row r="79" spans="1:8" s="10" customFormat="1" hidden="1" x14ac:dyDescent="0.25">
      <c r="A79" s="83">
        <v>44593</v>
      </c>
      <c r="B79" s="211" t="s">
        <v>14</v>
      </c>
      <c r="C79" s="7"/>
      <c r="D79" s="41" t="s">
        <v>18</v>
      </c>
      <c r="E79" s="207" t="s">
        <v>81</v>
      </c>
      <c r="F79" s="11">
        <v>500</v>
      </c>
      <c r="G79" s="11"/>
      <c r="H79" s="11">
        <f t="shared" si="1"/>
        <v>15890913.560000004</v>
      </c>
    </row>
    <row r="80" spans="1:8" s="6" customFormat="1" hidden="1" x14ac:dyDescent="0.25">
      <c r="A80" s="201">
        <v>44593</v>
      </c>
      <c r="B80" s="202">
        <v>15192037</v>
      </c>
      <c r="C80" s="202">
        <v>25597134775</v>
      </c>
      <c r="D80" s="198" t="s">
        <v>134</v>
      </c>
      <c r="E80" s="205" t="s">
        <v>75</v>
      </c>
      <c r="F80" s="11"/>
      <c r="G80" s="11">
        <v>424859.5</v>
      </c>
      <c r="H80" s="11">
        <f t="shared" si="1"/>
        <v>15466054.060000004</v>
      </c>
    </row>
    <row r="81" spans="1:8" s="10" customFormat="1" hidden="1" x14ac:dyDescent="0.25">
      <c r="A81" s="201">
        <v>44593</v>
      </c>
      <c r="B81" s="202" t="s">
        <v>121</v>
      </c>
      <c r="C81" s="7"/>
      <c r="D81" s="198" t="s">
        <v>170</v>
      </c>
      <c r="E81" s="205" t="s">
        <v>171</v>
      </c>
      <c r="F81" s="11"/>
      <c r="G81" s="11">
        <v>1526475</v>
      </c>
      <c r="H81" s="11">
        <f t="shared" si="1"/>
        <v>13939579.060000004</v>
      </c>
    </row>
    <row r="82" spans="1:8" s="10" customFormat="1" hidden="1" x14ac:dyDescent="0.25">
      <c r="A82" s="201">
        <v>44593</v>
      </c>
      <c r="B82" s="202" t="s">
        <v>121</v>
      </c>
      <c r="C82" s="7"/>
      <c r="D82" s="198" t="s">
        <v>170</v>
      </c>
      <c r="E82" s="205" t="s">
        <v>173</v>
      </c>
      <c r="F82" s="11"/>
      <c r="G82" s="11">
        <v>424318.04</v>
      </c>
      <c r="H82" s="11">
        <f t="shared" si="1"/>
        <v>13515261.020000005</v>
      </c>
    </row>
    <row r="83" spans="1:8" s="10" customFormat="1" hidden="1" x14ac:dyDescent="0.25">
      <c r="A83" s="201">
        <v>44593</v>
      </c>
      <c r="B83" s="202" t="s">
        <v>121</v>
      </c>
      <c r="C83" s="7"/>
      <c r="D83" s="198" t="s">
        <v>170</v>
      </c>
      <c r="E83" s="205" t="s">
        <v>173</v>
      </c>
      <c r="F83" s="11"/>
      <c r="G83" s="11">
        <v>638409</v>
      </c>
      <c r="H83" s="11">
        <f t="shared" si="1"/>
        <v>12876852.020000005</v>
      </c>
    </row>
    <row r="84" spans="1:8" s="10" customFormat="1" hidden="1" x14ac:dyDescent="0.25">
      <c r="A84" s="201">
        <v>44593</v>
      </c>
      <c r="B84" s="202" t="s">
        <v>121</v>
      </c>
      <c r="C84" s="7"/>
      <c r="D84" s="198" t="s">
        <v>170</v>
      </c>
      <c r="E84" s="205" t="s">
        <v>172</v>
      </c>
      <c r="F84" s="11"/>
      <c r="G84" s="11">
        <v>119000</v>
      </c>
      <c r="H84" s="11">
        <f t="shared" si="1"/>
        <v>12757852.020000005</v>
      </c>
    </row>
    <row r="85" spans="1:8" s="10" customFormat="1" hidden="1" x14ac:dyDescent="0.25">
      <c r="A85" s="201">
        <v>44593</v>
      </c>
      <c r="B85" s="202" t="s">
        <v>121</v>
      </c>
      <c r="C85" s="7"/>
      <c r="D85" s="198" t="s">
        <v>170</v>
      </c>
      <c r="E85" s="205" t="s">
        <v>174</v>
      </c>
      <c r="F85" s="11"/>
      <c r="G85" s="11">
        <v>629000</v>
      </c>
      <c r="H85" s="11">
        <f t="shared" si="1"/>
        <v>12128852.020000005</v>
      </c>
    </row>
    <row r="86" spans="1:8" s="10" customFormat="1" hidden="1" x14ac:dyDescent="0.25">
      <c r="A86" s="201">
        <v>44593</v>
      </c>
      <c r="B86" s="202" t="s">
        <v>121</v>
      </c>
      <c r="C86" s="7"/>
      <c r="D86" s="198" t="s">
        <v>170</v>
      </c>
      <c r="E86" s="205" t="s">
        <v>175</v>
      </c>
      <c r="F86" s="11"/>
      <c r="G86" s="11">
        <v>613552</v>
      </c>
      <c r="H86" s="11">
        <f t="shared" si="1"/>
        <v>11515300.020000005</v>
      </c>
    </row>
    <row r="87" spans="1:8" s="6" customFormat="1" hidden="1" x14ac:dyDescent="0.25">
      <c r="A87" s="201">
        <v>44593</v>
      </c>
      <c r="B87" s="202">
        <v>15196388</v>
      </c>
      <c r="C87" s="202">
        <v>25599431919</v>
      </c>
      <c r="D87" s="198" t="s">
        <v>130</v>
      </c>
      <c r="E87" s="205" t="s">
        <v>191</v>
      </c>
      <c r="F87" s="11"/>
      <c r="G87" s="11">
        <v>314781.61</v>
      </c>
      <c r="H87" s="11">
        <f t="shared" si="1"/>
        <v>11200518.410000006</v>
      </c>
    </row>
    <row r="88" spans="1:8" s="6" customFormat="1" hidden="1" x14ac:dyDescent="0.25">
      <c r="A88" s="201">
        <v>44593</v>
      </c>
      <c r="B88" s="202">
        <v>15196881</v>
      </c>
      <c r="C88" s="202">
        <v>25599676689</v>
      </c>
      <c r="D88" s="198" t="s">
        <v>132</v>
      </c>
      <c r="E88" s="205" t="s">
        <v>107</v>
      </c>
      <c r="F88" s="11"/>
      <c r="G88" s="11">
        <v>24191.039999999997</v>
      </c>
      <c r="H88" s="11">
        <f t="shared" si="1"/>
        <v>11176327.370000007</v>
      </c>
    </row>
    <row r="89" spans="1:8" s="10" customFormat="1" hidden="1" x14ac:dyDescent="0.25">
      <c r="A89" s="201">
        <v>44593</v>
      </c>
      <c r="B89" s="202">
        <v>15197344</v>
      </c>
      <c r="C89" s="202">
        <v>25599931209</v>
      </c>
      <c r="D89" s="198" t="s">
        <v>96</v>
      </c>
      <c r="E89" s="205" t="s">
        <v>176</v>
      </c>
      <c r="F89" s="11"/>
      <c r="G89" s="11">
        <v>6608.64</v>
      </c>
      <c r="H89" s="11">
        <f t="shared" si="1"/>
        <v>11169718.730000006</v>
      </c>
    </row>
    <row r="90" spans="1:8" s="10" customFormat="1" hidden="1" x14ac:dyDescent="0.25">
      <c r="A90" s="201">
        <v>44593</v>
      </c>
      <c r="B90" s="202" t="s">
        <v>177</v>
      </c>
      <c r="C90" s="7"/>
      <c r="D90" s="198" t="s">
        <v>192</v>
      </c>
      <c r="E90" s="205" t="s">
        <v>178</v>
      </c>
      <c r="F90" s="11"/>
      <c r="G90" s="11">
        <v>144976.14000000001</v>
      </c>
      <c r="H90" s="11">
        <f t="shared" si="1"/>
        <v>11024742.590000005</v>
      </c>
    </row>
    <row r="91" spans="1:8" s="6" customFormat="1" hidden="1" x14ac:dyDescent="0.25">
      <c r="A91" s="201">
        <v>44593</v>
      </c>
      <c r="B91" s="202">
        <v>15197556</v>
      </c>
      <c r="C91" s="202">
        <v>25600025098</v>
      </c>
      <c r="D91" s="198" t="s">
        <v>67</v>
      </c>
      <c r="E91" s="205" t="s">
        <v>159</v>
      </c>
      <c r="F91" s="11"/>
      <c r="G91" s="11">
        <v>27000</v>
      </c>
      <c r="H91" s="11">
        <f t="shared" si="1"/>
        <v>10997742.590000005</v>
      </c>
    </row>
    <row r="92" spans="1:8" s="6" customFormat="1" hidden="1" x14ac:dyDescent="0.25">
      <c r="A92" s="201">
        <v>44593</v>
      </c>
      <c r="B92" s="202">
        <v>15197632</v>
      </c>
      <c r="C92" s="202">
        <v>25000062232</v>
      </c>
      <c r="D92" s="198" t="s">
        <v>131</v>
      </c>
      <c r="E92" s="205" t="s">
        <v>89</v>
      </c>
      <c r="F92" s="11"/>
      <c r="G92" s="11">
        <v>800</v>
      </c>
      <c r="H92" s="11">
        <f t="shared" si="1"/>
        <v>10996942.590000005</v>
      </c>
    </row>
    <row r="93" spans="1:8" s="10" customFormat="1" hidden="1" x14ac:dyDescent="0.25">
      <c r="A93" s="201">
        <v>44593</v>
      </c>
      <c r="B93" s="202" t="s">
        <v>121</v>
      </c>
      <c r="C93" s="202">
        <v>45240000006</v>
      </c>
      <c r="D93" s="198" t="s">
        <v>170</v>
      </c>
      <c r="E93" s="205" t="s">
        <v>175</v>
      </c>
      <c r="F93" s="11"/>
      <c r="G93" s="11">
        <v>118000</v>
      </c>
      <c r="H93" s="11">
        <f t="shared" si="1"/>
        <v>10878942.590000005</v>
      </c>
    </row>
    <row r="94" spans="1:8" s="6" customFormat="1" hidden="1" x14ac:dyDescent="0.25">
      <c r="A94" s="201">
        <v>44593</v>
      </c>
      <c r="B94" s="202" t="s">
        <v>154</v>
      </c>
      <c r="C94" s="7"/>
      <c r="D94" s="198" t="s">
        <v>129</v>
      </c>
      <c r="E94" s="205" t="s">
        <v>158</v>
      </c>
      <c r="F94" s="11"/>
      <c r="G94" s="11">
        <v>50000</v>
      </c>
      <c r="H94" s="11">
        <f t="shared" si="1"/>
        <v>10828942.590000005</v>
      </c>
    </row>
    <row r="95" spans="1:8" s="6" customFormat="1" hidden="1" x14ac:dyDescent="0.25">
      <c r="A95" s="201">
        <v>44593</v>
      </c>
      <c r="B95" s="202" t="s">
        <v>155</v>
      </c>
      <c r="C95" s="7"/>
      <c r="D95" s="198" t="s">
        <v>133</v>
      </c>
      <c r="E95" s="205" t="s">
        <v>160</v>
      </c>
      <c r="F95" s="11"/>
      <c r="G95" s="11">
        <v>491050.52</v>
      </c>
      <c r="H95" s="11">
        <f t="shared" si="1"/>
        <v>10337892.070000006</v>
      </c>
    </row>
    <row r="96" spans="1:8" s="6" customFormat="1" hidden="1" x14ac:dyDescent="0.25">
      <c r="A96" s="201">
        <v>44593</v>
      </c>
      <c r="B96" s="202" t="s">
        <v>156</v>
      </c>
      <c r="C96" s="7"/>
      <c r="D96" s="198" t="s">
        <v>135</v>
      </c>
      <c r="E96" s="205" t="s">
        <v>75</v>
      </c>
      <c r="F96" s="11"/>
      <c r="G96" s="11">
        <v>457973.25</v>
      </c>
      <c r="H96" s="11">
        <f t="shared" si="1"/>
        <v>9879918.8200000059</v>
      </c>
    </row>
    <row r="97" spans="1:8" s="6" customFormat="1" hidden="1" x14ac:dyDescent="0.25">
      <c r="A97" s="201">
        <v>44593</v>
      </c>
      <c r="B97" s="202" t="s">
        <v>157</v>
      </c>
      <c r="C97" s="7"/>
      <c r="D97" s="198" t="s">
        <v>136</v>
      </c>
      <c r="E97" s="205" t="s">
        <v>136</v>
      </c>
      <c r="F97" s="11"/>
      <c r="G97" s="11">
        <v>0</v>
      </c>
      <c r="H97" s="11">
        <f t="shared" si="1"/>
        <v>9879918.8200000059</v>
      </c>
    </row>
    <row r="98" spans="1:8" s="6" customFormat="1" hidden="1" x14ac:dyDescent="0.25">
      <c r="A98" s="201">
        <v>44594</v>
      </c>
      <c r="B98" s="216">
        <v>15214908</v>
      </c>
      <c r="C98" s="7">
        <v>25610433096</v>
      </c>
      <c r="D98" s="198" t="s">
        <v>138</v>
      </c>
      <c r="E98" s="205" t="s">
        <v>161</v>
      </c>
      <c r="F98" s="11"/>
      <c r="G98" s="11">
        <v>315314.5</v>
      </c>
      <c r="H98" s="11">
        <f t="shared" si="1"/>
        <v>9564604.3200000059</v>
      </c>
    </row>
    <row r="99" spans="1:8" s="6" customFormat="1" hidden="1" x14ac:dyDescent="0.25">
      <c r="A99" s="201">
        <v>44594</v>
      </c>
      <c r="B99" s="202">
        <v>15215532</v>
      </c>
      <c r="C99" s="7">
        <v>25610683527</v>
      </c>
      <c r="D99" s="198" t="s">
        <v>137</v>
      </c>
      <c r="E99" s="205" t="s">
        <v>73</v>
      </c>
      <c r="F99" s="11"/>
      <c r="G99" s="11">
        <v>382462.52999999997</v>
      </c>
      <c r="H99" s="11">
        <f t="shared" si="1"/>
        <v>9182141.7900000066</v>
      </c>
    </row>
    <row r="100" spans="1:8" s="10" customFormat="1" hidden="1" x14ac:dyDescent="0.25">
      <c r="A100" s="201">
        <v>44595</v>
      </c>
      <c r="B100" s="216" t="s">
        <v>14</v>
      </c>
      <c r="C100" s="7"/>
      <c r="D100" s="198" t="s">
        <v>18</v>
      </c>
      <c r="E100" s="205" t="s">
        <v>110</v>
      </c>
      <c r="F100" s="11">
        <v>706521.74</v>
      </c>
      <c r="G100" s="11"/>
      <c r="H100" s="11">
        <f t="shared" si="1"/>
        <v>9888663.5300000068</v>
      </c>
    </row>
    <row r="101" spans="1:8" s="10" customFormat="1" hidden="1" x14ac:dyDescent="0.25">
      <c r="A101" s="201">
        <v>44595</v>
      </c>
      <c r="B101" s="216" t="s">
        <v>14</v>
      </c>
      <c r="C101" s="7"/>
      <c r="D101" s="198" t="s">
        <v>18</v>
      </c>
      <c r="E101" s="205" t="s">
        <v>179</v>
      </c>
      <c r="F101" s="11">
        <v>42600</v>
      </c>
      <c r="G101" s="11"/>
      <c r="H101" s="11">
        <f t="shared" si="1"/>
        <v>9931263.5300000068</v>
      </c>
    </row>
    <row r="102" spans="1:8" s="10" customFormat="1" hidden="1" x14ac:dyDescent="0.25">
      <c r="A102" s="201">
        <v>44595</v>
      </c>
      <c r="B102" s="216" t="s">
        <v>14</v>
      </c>
      <c r="C102" s="7"/>
      <c r="D102" s="198" t="s">
        <v>18</v>
      </c>
      <c r="E102" s="205" t="s">
        <v>81</v>
      </c>
      <c r="F102" s="11">
        <v>15500</v>
      </c>
      <c r="G102" s="11"/>
      <c r="H102" s="11">
        <f t="shared" si="1"/>
        <v>9946763.5300000068</v>
      </c>
    </row>
    <row r="103" spans="1:8" s="6" customFormat="1" hidden="1" x14ac:dyDescent="0.25">
      <c r="A103" s="201">
        <v>44595</v>
      </c>
      <c r="B103" s="202">
        <v>15225966</v>
      </c>
      <c r="C103" s="7">
        <v>25617426824</v>
      </c>
      <c r="D103" s="199" t="s">
        <v>139</v>
      </c>
      <c r="E103" s="205" t="s">
        <v>193</v>
      </c>
      <c r="F103" s="11"/>
      <c r="G103" s="11">
        <v>462227.33</v>
      </c>
      <c r="H103" s="11">
        <f t="shared" si="1"/>
        <v>9484536.2000000067</v>
      </c>
    </row>
    <row r="104" spans="1:8" s="6" customFormat="1" hidden="1" x14ac:dyDescent="0.25">
      <c r="A104" s="201">
        <v>44595</v>
      </c>
      <c r="B104" s="202">
        <v>15226102</v>
      </c>
      <c r="C104" s="7">
        <v>2561751376</v>
      </c>
      <c r="D104" s="199" t="s">
        <v>139</v>
      </c>
      <c r="E104" s="205" t="s">
        <v>194</v>
      </c>
      <c r="F104" s="11"/>
      <c r="G104" s="11">
        <v>363847.66</v>
      </c>
      <c r="H104" s="11">
        <f t="shared" si="1"/>
        <v>9120688.5400000066</v>
      </c>
    </row>
    <row r="105" spans="1:8" s="10" customFormat="1" hidden="1" x14ac:dyDescent="0.25">
      <c r="A105" s="201">
        <v>44595</v>
      </c>
      <c r="B105" s="202">
        <v>15230196</v>
      </c>
      <c r="C105" s="7">
        <v>25619087931</v>
      </c>
      <c r="D105" s="198" t="s">
        <v>140</v>
      </c>
      <c r="E105" s="205" t="s">
        <v>162</v>
      </c>
      <c r="F105" s="11"/>
      <c r="G105" s="11">
        <v>31470</v>
      </c>
      <c r="H105" s="11">
        <f t="shared" si="1"/>
        <v>9089218.5400000066</v>
      </c>
    </row>
    <row r="106" spans="1:8" s="10" customFormat="1" hidden="1" x14ac:dyDescent="0.25">
      <c r="A106" s="201">
        <v>44595</v>
      </c>
      <c r="B106" s="202" t="s">
        <v>14</v>
      </c>
      <c r="C106" s="7"/>
      <c r="D106" s="198" t="s">
        <v>18</v>
      </c>
      <c r="E106" s="205" t="s">
        <v>82</v>
      </c>
      <c r="F106" s="11">
        <v>127504</v>
      </c>
      <c r="G106" s="11"/>
      <c r="H106" s="11">
        <f t="shared" si="1"/>
        <v>9216722.5400000066</v>
      </c>
    </row>
    <row r="107" spans="1:8" s="10" customFormat="1" hidden="1" x14ac:dyDescent="0.25">
      <c r="A107" s="201">
        <v>44595</v>
      </c>
      <c r="B107" s="202">
        <v>15233799</v>
      </c>
      <c r="C107" s="7">
        <v>25620802758</v>
      </c>
      <c r="D107" s="198" t="s">
        <v>180</v>
      </c>
      <c r="E107" s="205" t="s">
        <v>187</v>
      </c>
      <c r="F107" s="11"/>
      <c r="G107" s="11">
        <v>10000</v>
      </c>
      <c r="H107" s="11">
        <f t="shared" si="1"/>
        <v>9206722.5400000066</v>
      </c>
    </row>
    <row r="108" spans="1:8" s="10" customFormat="1" hidden="1" x14ac:dyDescent="0.25">
      <c r="A108" s="201">
        <v>44595</v>
      </c>
      <c r="B108" s="202">
        <v>15233871</v>
      </c>
      <c r="C108" s="7">
        <v>25620830472</v>
      </c>
      <c r="D108" s="198" t="s">
        <v>181</v>
      </c>
      <c r="E108" s="205" t="s">
        <v>187</v>
      </c>
      <c r="F108" s="11"/>
      <c r="G108" s="11">
        <v>10000</v>
      </c>
      <c r="H108" s="11">
        <f t="shared" si="1"/>
        <v>9196722.5400000066</v>
      </c>
    </row>
    <row r="109" spans="1:8" s="10" customFormat="1" hidden="1" x14ac:dyDescent="0.25">
      <c r="A109" s="201">
        <v>44595</v>
      </c>
      <c r="B109" s="202">
        <v>15234010</v>
      </c>
      <c r="C109" s="7">
        <v>25620886481</v>
      </c>
      <c r="D109" s="198" t="s">
        <v>182</v>
      </c>
      <c r="E109" s="205" t="s">
        <v>187</v>
      </c>
      <c r="F109" s="11"/>
      <c r="G109" s="11">
        <v>22000</v>
      </c>
      <c r="H109" s="11">
        <f t="shared" si="1"/>
        <v>9174722.5400000066</v>
      </c>
    </row>
    <row r="110" spans="1:8" s="10" customFormat="1" hidden="1" x14ac:dyDescent="0.25">
      <c r="A110" s="201">
        <v>44595</v>
      </c>
      <c r="B110" s="202">
        <v>15235396</v>
      </c>
      <c r="C110" s="7">
        <v>25621401615</v>
      </c>
      <c r="D110" s="198" t="s">
        <v>183</v>
      </c>
      <c r="E110" s="205" t="s">
        <v>187</v>
      </c>
      <c r="F110" s="11"/>
      <c r="G110" s="11">
        <v>30000</v>
      </c>
      <c r="H110" s="11">
        <f t="shared" si="1"/>
        <v>9144722.5400000066</v>
      </c>
    </row>
    <row r="111" spans="1:8" s="10" customFormat="1" hidden="1" x14ac:dyDescent="0.25">
      <c r="A111" s="201">
        <v>44595</v>
      </c>
      <c r="B111" s="202">
        <v>15235493</v>
      </c>
      <c r="C111" s="7">
        <v>25621434170</v>
      </c>
      <c r="D111" s="198" t="s">
        <v>184</v>
      </c>
      <c r="E111" s="205" t="s">
        <v>187</v>
      </c>
      <c r="F111" s="11"/>
      <c r="G111" s="11">
        <v>21402</v>
      </c>
      <c r="H111" s="11">
        <f t="shared" si="1"/>
        <v>9123320.5400000066</v>
      </c>
    </row>
    <row r="112" spans="1:8" s="10" customFormat="1" hidden="1" x14ac:dyDescent="0.25">
      <c r="A112" s="201">
        <v>44596</v>
      </c>
      <c r="B112" s="202" t="s">
        <v>14</v>
      </c>
      <c r="C112" s="7"/>
      <c r="D112" s="198" t="s">
        <v>18</v>
      </c>
      <c r="E112" s="205" t="s">
        <v>81</v>
      </c>
      <c r="F112" s="11">
        <v>8700</v>
      </c>
      <c r="G112" s="11"/>
      <c r="H112" s="11">
        <f t="shared" si="1"/>
        <v>9132020.5400000066</v>
      </c>
    </row>
    <row r="113" spans="1:8" s="6" customFormat="1" hidden="1" x14ac:dyDescent="0.25">
      <c r="A113" s="201">
        <v>44596</v>
      </c>
      <c r="B113" s="203">
        <v>15246535</v>
      </c>
      <c r="C113" s="7">
        <v>25627418222</v>
      </c>
      <c r="D113" s="198" t="s">
        <v>142</v>
      </c>
      <c r="E113" s="206" t="s">
        <v>165</v>
      </c>
      <c r="F113" s="11"/>
      <c r="G113" s="11">
        <v>427656.75</v>
      </c>
      <c r="H113" s="11">
        <f t="shared" si="1"/>
        <v>8704363.7900000066</v>
      </c>
    </row>
    <row r="114" spans="1:8" s="10" customFormat="1" hidden="1" x14ac:dyDescent="0.25">
      <c r="A114" s="201">
        <v>44596</v>
      </c>
      <c r="B114" s="202">
        <v>15246623</v>
      </c>
      <c r="C114" s="7">
        <v>25627451686</v>
      </c>
      <c r="D114" s="198" t="s">
        <v>185</v>
      </c>
      <c r="E114" s="205" t="s">
        <v>187</v>
      </c>
      <c r="F114" s="11"/>
      <c r="G114" s="11">
        <v>11960</v>
      </c>
      <c r="H114" s="11">
        <f t="shared" si="1"/>
        <v>8692403.7900000066</v>
      </c>
    </row>
    <row r="115" spans="1:8" s="10" customFormat="1" hidden="1" x14ac:dyDescent="0.25">
      <c r="A115" s="201">
        <v>44596</v>
      </c>
      <c r="B115" s="203">
        <v>15246700</v>
      </c>
      <c r="C115" s="7">
        <v>25627484161</v>
      </c>
      <c r="D115" s="198" t="s">
        <v>141</v>
      </c>
      <c r="E115" s="205" t="s">
        <v>164</v>
      </c>
      <c r="F115" s="11"/>
      <c r="G115" s="11">
        <v>25200</v>
      </c>
      <c r="H115" s="11">
        <f t="shared" si="1"/>
        <v>8667203.7900000066</v>
      </c>
    </row>
    <row r="116" spans="1:8" s="10" customFormat="1" hidden="1" x14ac:dyDescent="0.25">
      <c r="A116" s="201">
        <v>44596</v>
      </c>
      <c r="B116" s="202">
        <v>15253913</v>
      </c>
      <c r="C116" s="7">
        <v>25630855626</v>
      </c>
      <c r="D116" s="198" t="s">
        <v>186</v>
      </c>
      <c r="E116" s="205" t="s">
        <v>187</v>
      </c>
      <c r="F116" s="11"/>
      <c r="G116" s="11">
        <v>35000</v>
      </c>
      <c r="H116" s="11">
        <f t="shared" si="1"/>
        <v>8632203.7900000066</v>
      </c>
    </row>
    <row r="117" spans="1:8" s="10" customFormat="1" hidden="1" x14ac:dyDescent="0.25">
      <c r="A117" s="201">
        <v>44596</v>
      </c>
      <c r="B117" s="204">
        <v>15253994</v>
      </c>
      <c r="C117" s="7">
        <v>25630896113</v>
      </c>
      <c r="D117" s="198" t="s">
        <v>188</v>
      </c>
      <c r="E117" s="205" t="s">
        <v>190</v>
      </c>
      <c r="F117" s="11"/>
      <c r="G117" s="11">
        <v>10000</v>
      </c>
      <c r="H117" s="11">
        <f t="shared" si="1"/>
        <v>8622203.7900000066</v>
      </c>
    </row>
    <row r="118" spans="1:8" s="6" customFormat="1" hidden="1" x14ac:dyDescent="0.25">
      <c r="A118" s="201">
        <v>44596</v>
      </c>
      <c r="B118" s="204">
        <v>15254050</v>
      </c>
      <c r="C118" s="7">
        <v>25630929961</v>
      </c>
      <c r="D118" s="198" t="s">
        <v>147</v>
      </c>
      <c r="E118" s="205" t="s">
        <v>190</v>
      </c>
      <c r="F118" s="11"/>
      <c r="G118" s="11">
        <v>15000</v>
      </c>
      <c r="H118" s="11">
        <f t="shared" si="1"/>
        <v>8607203.7900000066</v>
      </c>
    </row>
    <row r="119" spans="1:8" s="6" customFormat="1" hidden="1" x14ac:dyDescent="0.25">
      <c r="A119" s="201">
        <v>44596</v>
      </c>
      <c r="B119" s="204">
        <v>15254111</v>
      </c>
      <c r="C119" s="7">
        <v>25630959658</v>
      </c>
      <c r="D119" s="200" t="s">
        <v>148</v>
      </c>
      <c r="E119" s="205" t="s">
        <v>190</v>
      </c>
      <c r="F119" s="11"/>
      <c r="G119" s="11">
        <v>5000</v>
      </c>
      <c r="H119" s="11">
        <f t="shared" si="1"/>
        <v>8602203.7900000066</v>
      </c>
    </row>
    <row r="120" spans="1:8" s="6" customFormat="1" hidden="1" x14ac:dyDescent="0.25">
      <c r="A120" s="201">
        <v>44596</v>
      </c>
      <c r="B120" s="204">
        <v>15254226</v>
      </c>
      <c r="C120" s="7">
        <v>25631011144</v>
      </c>
      <c r="D120" s="198" t="s">
        <v>149</v>
      </c>
      <c r="E120" s="205" t="s">
        <v>190</v>
      </c>
      <c r="F120" s="11"/>
      <c r="G120" s="11">
        <v>10000</v>
      </c>
      <c r="H120" s="11">
        <f t="shared" si="1"/>
        <v>8592203.7900000066</v>
      </c>
    </row>
    <row r="121" spans="1:8" s="10" customFormat="1" hidden="1" x14ac:dyDescent="0.25">
      <c r="A121" s="201">
        <v>44596</v>
      </c>
      <c r="B121" s="204">
        <v>15254311</v>
      </c>
      <c r="C121" s="7">
        <v>25631052074</v>
      </c>
      <c r="D121" s="198" t="s">
        <v>189</v>
      </c>
      <c r="E121" s="205" t="s">
        <v>190</v>
      </c>
      <c r="F121" s="11"/>
      <c r="G121" s="11">
        <v>10000</v>
      </c>
      <c r="H121" s="11">
        <f t="shared" si="1"/>
        <v>8582203.7900000066</v>
      </c>
    </row>
    <row r="122" spans="1:8" s="6" customFormat="1" hidden="1" x14ac:dyDescent="0.25">
      <c r="A122" s="201">
        <v>44596</v>
      </c>
      <c r="B122" s="204">
        <v>15254373</v>
      </c>
      <c r="C122" s="7">
        <v>25631079875</v>
      </c>
      <c r="D122" s="198" t="s">
        <v>150</v>
      </c>
      <c r="E122" s="205" t="s">
        <v>190</v>
      </c>
      <c r="F122" s="11"/>
      <c r="G122" s="11">
        <v>25000</v>
      </c>
      <c r="H122" s="11">
        <f t="shared" si="1"/>
        <v>8557203.7900000066</v>
      </c>
    </row>
    <row r="123" spans="1:8" s="6" customFormat="1" hidden="1" x14ac:dyDescent="0.25">
      <c r="A123" s="201">
        <v>44596</v>
      </c>
      <c r="B123" s="204">
        <v>15254435</v>
      </c>
      <c r="C123" s="7">
        <v>25631106115</v>
      </c>
      <c r="D123" s="198" t="s">
        <v>151</v>
      </c>
      <c r="E123" s="205" t="s">
        <v>190</v>
      </c>
      <c r="F123" s="11"/>
      <c r="G123" s="11">
        <v>5000</v>
      </c>
      <c r="H123" s="11">
        <f t="shared" si="1"/>
        <v>8552203.7900000066</v>
      </c>
    </row>
    <row r="124" spans="1:8" s="6" customFormat="1" hidden="1" x14ac:dyDescent="0.25">
      <c r="A124" s="201">
        <v>44596</v>
      </c>
      <c r="B124" s="204">
        <v>15254585</v>
      </c>
      <c r="C124" s="7">
        <v>25631181642</v>
      </c>
      <c r="D124" s="198" t="s">
        <v>152</v>
      </c>
      <c r="E124" s="205" t="s">
        <v>190</v>
      </c>
      <c r="F124" s="11"/>
      <c r="G124" s="11">
        <v>5000</v>
      </c>
      <c r="H124" s="11">
        <f t="shared" si="1"/>
        <v>8547203.7900000066</v>
      </c>
    </row>
    <row r="125" spans="1:8" s="6" customFormat="1" hidden="1" x14ac:dyDescent="0.25">
      <c r="A125" s="201">
        <v>44596</v>
      </c>
      <c r="B125" s="202">
        <v>15255307</v>
      </c>
      <c r="C125" s="7">
        <v>25631462924</v>
      </c>
      <c r="D125" s="198" t="s">
        <v>103</v>
      </c>
      <c r="E125" s="205" t="s">
        <v>163</v>
      </c>
      <c r="F125" s="11"/>
      <c r="G125" s="11">
        <v>16242.5</v>
      </c>
      <c r="H125" s="11">
        <f t="shared" si="1"/>
        <v>8530961.2900000066</v>
      </c>
    </row>
    <row r="126" spans="1:8" s="6" customFormat="1" hidden="1" x14ac:dyDescent="0.25">
      <c r="A126" s="201">
        <v>44596</v>
      </c>
      <c r="B126" s="203">
        <v>15255403</v>
      </c>
      <c r="C126" s="7">
        <v>25631502666</v>
      </c>
      <c r="D126" s="198" t="s">
        <v>144</v>
      </c>
      <c r="E126" s="205" t="s">
        <v>93</v>
      </c>
      <c r="F126" s="11"/>
      <c r="G126" s="11">
        <v>410029.5</v>
      </c>
      <c r="H126" s="11">
        <f t="shared" si="1"/>
        <v>8120931.7900000066</v>
      </c>
    </row>
    <row r="127" spans="1:8" s="6" customFormat="1" hidden="1" x14ac:dyDescent="0.25">
      <c r="A127" s="201">
        <v>44596</v>
      </c>
      <c r="B127" s="203">
        <v>15255541</v>
      </c>
      <c r="C127" s="7">
        <v>25631549263</v>
      </c>
      <c r="D127" s="200" t="s">
        <v>143</v>
      </c>
      <c r="E127" s="205" t="s">
        <v>166</v>
      </c>
      <c r="F127" s="11"/>
      <c r="G127" s="11">
        <v>467847.42000000004</v>
      </c>
      <c r="H127" s="11">
        <f t="shared" si="1"/>
        <v>7653084.3700000066</v>
      </c>
    </row>
    <row r="128" spans="1:8" s="10" customFormat="1" hidden="1" x14ac:dyDescent="0.25">
      <c r="A128" s="201">
        <v>44596</v>
      </c>
      <c r="B128" s="203">
        <v>15256709</v>
      </c>
      <c r="C128" s="7">
        <v>25631999491</v>
      </c>
      <c r="D128" s="198" t="s">
        <v>146</v>
      </c>
      <c r="E128" s="205" t="s">
        <v>195</v>
      </c>
      <c r="F128" s="11"/>
      <c r="G128" s="11">
        <v>617521</v>
      </c>
      <c r="H128" s="11">
        <f t="shared" si="1"/>
        <v>7035563.3700000066</v>
      </c>
    </row>
    <row r="129" spans="1:8" s="6" customFormat="1" hidden="1" x14ac:dyDescent="0.25">
      <c r="A129" s="201">
        <v>44596</v>
      </c>
      <c r="B129" s="203">
        <v>15257067</v>
      </c>
      <c r="C129" s="7">
        <v>25632109528</v>
      </c>
      <c r="D129" s="198" t="s">
        <v>145</v>
      </c>
      <c r="E129" s="205" t="s">
        <v>75</v>
      </c>
      <c r="F129" s="11"/>
      <c r="G129" s="11">
        <v>349135.22</v>
      </c>
      <c r="H129" s="11">
        <f t="shared" si="1"/>
        <v>6686428.1500000069</v>
      </c>
    </row>
    <row r="130" spans="1:8" s="10" customFormat="1" hidden="1" x14ac:dyDescent="0.25">
      <c r="A130" s="201">
        <v>44599</v>
      </c>
      <c r="B130" s="204">
        <v>15280663</v>
      </c>
      <c r="C130" s="7">
        <v>25651196934</v>
      </c>
      <c r="D130" s="198" t="s">
        <v>153</v>
      </c>
      <c r="E130" s="205" t="s">
        <v>167</v>
      </c>
      <c r="F130" s="11"/>
      <c r="G130" s="11">
        <v>209000</v>
      </c>
      <c r="H130" s="11">
        <f t="shared" si="1"/>
        <v>6477428.1500000069</v>
      </c>
    </row>
    <row r="131" spans="1:8" s="10" customFormat="1" hidden="1" x14ac:dyDescent="0.25">
      <c r="A131" s="201">
        <v>44599</v>
      </c>
      <c r="B131" s="204" t="s">
        <v>112</v>
      </c>
      <c r="C131" s="7"/>
      <c r="D131" s="198" t="s">
        <v>207</v>
      </c>
      <c r="E131" s="205" t="s">
        <v>206</v>
      </c>
      <c r="F131" s="11">
        <v>144976.14000000001</v>
      </c>
      <c r="G131" s="11"/>
      <c r="H131" s="11">
        <f t="shared" si="1"/>
        <v>6622404.2900000066</v>
      </c>
    </row>
    <row r="132" spans="1:8" s="6" customFormat="1" hidden="1" x14ac:dyDescent="0.25">
      <c r="A132" s="201">
        <v>44600</v>
      </c>
      <c r="B132" s="204">
        <v>15291789</v>
      </c>
      <c r="C132" s="7">
        <v>25658102847</v>
      </c>
      <c r="D132" s="14" t="s">
        <v>96</v>
      </c>
      <c r="E132" s="15" t="s">
        <v>200</v>
      </c>
      <c r="F132" s="11"/>
      <c r="G132" s="11">
        <v>94219.78</v>
      </c>
      <c r="H132" s="11">
        <f t="shared" si="1"/>
        <v>6528184.5100000063</v>
      </c>
    </row>
    <row r="133" spans="1:8" s="6" customFormat="1" hidden="1" x14ac:dyDescent="0.25">
      <c r="A133" s="13">
        <v>44601</v>
      </c>
      <c r="B133" s="233">
        <v>15308840</v>
      </c>
      <c r="C133" s="7">
        <v>25668033711</v>
      </c>
      <c r="D133" s="14" t="s">
        <v>196</v>
      </c>
      <c r="E133" s="15" t="s">
        <v>201</v>
      </c>
      <c r="F133" s="11"/>
      <c r="G133" s="11">
        <v>10000</v>
      </c>
      <c r="H133" s="11">
        <f t="shared" si="1"/>
        <v>6518184.5100000063</v>
      </c>
    </row>
    <row r="134" spans="1:8" s="6" customFormat="1" hidden="1" x14ac:dyDescent="0.25">
      <c r="A134" s="201">
        <v>44601</v>
      </c>
      <c r="B134" s="204">
        <v>15308895</v>
      </c>
      <c r="C134" s="7">
        <v>25668060597</v>
      </c>
      <c r="D134" s="14" t="s">
        <v>211</v>
      </c>
      <c r="E134" s="15" t="s">
        <v>202</v>
      </c>
      <c r="F134" s="11"/>
      <c r="G134" s="11">
        <v>5000</v>
      </c>
      <c r="H134" s="11">
        <f t="shared" si="1"/>
        <v>6513184.5100000063</v>
      </c>
    </row>
    <row r="135" spans="1:8" s="6" customFormat="1" hidden="1" x14ac:dyDescent="0.25">
      <c r="A135" s="201">
        <v>44601</v>
      </c>
      <c r="B135" s="204">
        <v>15308973</v>
      </c>
      <c r="C135" s="7">
        <v>25668097570</v>
      </c>
      <c r="D135" s="14" t="s">
        <v>197</v>
      </c>
      <c r="E135" s="15" t="s">
        <v>203</v>
      </c>
      <c r="F135" s="11"/>
      <c r="G135" s="11">
        <v>8183</v>
      </c>
      <c r="H135" s="11">
        <f t="shared" si="1"/>
        <v>6505001.5100000063</v>
      </c>
    </row>
    <row r="136" spans="1:8" s="6" customFormat="1" hidden="1" x14ac:dyDescent="0.25">
      <c r="A136" s="201">
        <v>44601</v>
      </c>
      <c r="B136" s="204">
        <v>15309034</v>
      </c>
      <c r="C136" s="7">
        <v>25668126111</v>
      </c>
      <c r="D136" s="14" t="s">
        <v>212</v>
      </c>
      <c r="E136" s="15" t="s">
        <v>203</v>
      </c>
      <c r="F136" s="11"/>
      <c r="G136" s="11">
        <v>3000</v>
      </c>
      <c r="H136" s="11">
        <f t="shared" si="1"/>
        <v>6502001.5100000063</v>
      </c>
    </row>
    <row r="137" spans="1:8" s="10" customFormat="1" hidden="1" x14ac:dyDescent="0.25">
      <c r="A137" s="201">
        <v>44601</v>
      </c>
      <c r="B137" s="211" t="s">
        <v>14</v>
      </c>
      <c r="C137" s="7"/>
      <c r="D137" s="14" t="s">
        <v>18</v>
      </c>
      <c r="E137" s="15" t="s">
        <v>179</v>
      </c>
      <c r="F137" s="11">
        <v>74880</v>
      </c>
      <c r="G137" s="11"/>
      <c r="H137" s="11">
        <f t="shared" si="1"/>
        <v>6576881.5100000063</v>
      </c>
    </row>
    <row r="138" spans="1:8" s="10" customFormat="1" hidden="1" x14ac:dyDescent="0.25">
      <c r="A138" s="201">
        <v>44601</v>
      </c>
      <c r="B138" s="211" t="s">
        <v>14</v>
      </c>
      <c r="C138" s="7"/>
      <c r="D138" s="14" t="s">
        <v>18</v>
      </c>
      <c r="E138" s="15" t="s">
        <v>81</v>
      </c>
      <c r="F138" s="11">
        <v>3700</v>
      </c>
      <c r="G138" s="11"/>
      <c r="H138" s="11">
        <f t="shared" si="1"/>
        <v>6580581.5100000063</v>
      </c>
    </row>
    <row r="139" spans="1:8" s="10" customFormat="1" ht="15.75" hidden="1" customHeight="1" x14ac:dyDescent="0.25">
      <c r="A139" s="201">
        <v>44601</v>
      </c>
      <c r="B139" s="211" t="s">
        <v>14</v>
      </c>
      <c r="C139" s="7"/>
      <c r="D139" s="14" t="s">
        <v>18</v>
      </c>
      <c r="E139" s="15" t="s">
        <v>81</v>
      </c>
      <c r="F139" s="11">
        <v>7200</v>
      </c>
      <c r="G139" s="11"/>
      <c r="H139" s="11">
        <f t="shared" si="1"/>
        <v>6587781.5100000063</v>
      </c>
    </row>
    <row r="140" spans="1:8" s="10" customFormat="1" hidden="1" x14ac:dyDescent="0.25">
      <c r="A140" s="201">
        <v>44601</v>
      </c>
      <c r="B140" s="211" t="s">
        <v>14</v>
      </c>
      <c r="C140" s="7"/>
      <c r="D140" s="14" t="s">
        <v>18</v>
      </c>
      <c r="E140" s="15" t="s">
        <v>81</v>
      </c>
      <c r="F140" s="11">
        <v>1400</v>
      </c>
      <c r="G140" s="11"/>
      <c r="H140" s="11">
        <f t="shared" si="1"/>
        <v>6589181.5100000063</v>
      </c>
    </row>
    <row r="141" spans="1:8" s="10" customFormat="1" hidden="1" x14ac:dyDescent="0.25">
      <c r="A141" s="201">
        <v>44601</v>
      </c>
      <c r="B141" s="211" t="s">
        <v>14</v>
      </c>
      <c r="C141" s="7"/>
      <c r="D141" s="14" t="s">
        <v>18</v>
      </c>
      <c r="E141" s="15" t="s">
        <v>81</v>
      </c>
      <c r="F141" s="11">
        <v>14400</v>
      </c>
      <c r="G141" s="11"/>
      <c r="H141" s="11">
        <f t="shared" si="1"/>
        <v>6603581.5100000063</v>
      </c>
    </row>
    <row r="142" spans="1:8" s="6" customFormat="1" hidden="1" x14ac:dyDescent="0.25">
      <c r="A142" s="201">
        <v>44601</v>
      </c>
      <c r="B142" s="204">
        <v>15316349</v>
      </c>
      <c r="C142" s="7">
        <v>25671528762</v>
      </c>
      <c r="D142" s="14" t="s">
        <v>62</v>
      </c>
      <c r="E142" s="15" t="s">
        <v>204</v>
      </c>
      <c r="F142" s="11"/>
      <c r="G142" s="11">
        <v>65504.560000000005</v>
      </c>
      <c r="H142" s="11">
        <f t="shared" si="1"/>
        <v>6538076.9500000067</v>
      </c>
    </row>
    <row r="143" spans="1:8" s="10" customFormat="1" hidden="1" x14ac:dyDescent="0.25">
      <c r="A143" s="201">
        <v>44601</v>
      </c>
      <c r="B143" s="211" t="s">
        <v>14</v>
      </c>
      <c r="C143" s="7"/>
      <c r="D143" s="14" t="s">
        <v>18</v>
      </c>
      <c r="E143" s="15" t="s">
        <v>81</v>
      </c>
      <c r="F143" s="11">
        <v>9900</v>
      </c>
      <c r="G143" s="11"/>
      <c r="H143" s="11">
        <f t="shared" si="1"/>
        <v>6547976.9500000067</v>
      </c>
    </row>
    <row r="144" spans="1:8" s="6" customFormat="1" hidden="1" x14ac:dyDescent="0.25">
      <c r="A144" s="201">
        <v>44602</v>
      </c>
      <c r="B144" s="204">
        <v>15329773</v>
      </c>
      <c r="C144" s="7">
        <v>25678344220</v>
      </c>
      <c r="D144" s="14" t="s">
        <v>198</v>
      </c>
      <c r="E144" s="15" t="s">
        <v>208</v>
      </c>
      <c r="F144" s="11"/>
      <c r="G144" s="11">
        <v>88920</v>
      </c>
      <c r="H144" s="11">
        <f t="shared" si="1"/>
        <v>6459056.9500000067</v>
      </c>
    </row>
    <row r="145" spans="1:8" s="84" customFormat="1" hidden="1" x14ac:dyDescent="0.25">
      <c r="A145" s="13">
        <v>44602</v>
      </c>
      <c r="B145" s="233">
        <v>15333705</v>
      </c>
      <c r="C145" s="7">
        <v>25680047165</v>
      </c>
      <c r="D145" s="14" t="s">
        <v>199</v>
      </c>
      <c r="E145" s="15" t="s">
        <v>205</v>
      </c>
      <c r="F145" s="11"/>
      <c r="G145" s="11">
        <v>73450</v>
      </c>
      <c r="H145" s="11">
        <f t="shared" si="1"/>
        <v>6385606.9500000067</v>
      </c>
    </row>
    <row r="146" spans="1:8" s="84" customFormat="1" hidden="1" x14ac:dyDescent="0.25">
      <c r="A146" s="13">
        <v>44606</v>
      </c>
      <c r="B146" s="233" t="s">
        <v>14</v>
      </c>
      <c r="C146" s="7"/>
      <c r="D146" s="14" t="s">
        <v>18</v>
      </c>
      <c r="E146" s="15" t="s">
        <v>81</v>
      </c>
      <c r="F146" s="11">
        <v>9000</v>
      </c>
      <c r="G146" s="11"/>
      <c r="H146" s="11">
        <f t="shared" si="1"/>
        <v>6394606.9500000067</v>
      </c>
    </row>
    <row r="147" spans="1:8" s="84" customFormat="1" hidden="1" x14ac:dyDescent="0.25">
      <c r="A147" s="13">
        <v>44606</v>
      </c>
      <c r="B147" s="233" t="s">
        <v>14</v>
      </c>
      <c r="C147" s="7"/>
      <c r="D147" s="14" t="s">
        <v>18</v>
      </c>
      <c r="E147" s="15" t="s">
        <v>81</v>
      </c>
      <c r="F147" s="11">
        <v>4700</v>
      </c>
      <c r="G147" s="11"/>
      <c r="H147" s="11">
        <f t="shared" si="1"/>
        <v>6399306.9500000067</v>
      </c>
    </row>
    <row r="148" spans="1:8" s="6" customFormat="1" hidden="1" x14ac:dyDescent="0.25">
      <c r="A148" s="31">
        <v>44607</v>
      </c>
      <c r="B148" s="204">
        <v>15397353</v>
      </c>
      <c r="C148" s="7"/>
      <c r="D148" s="14" t="s">
        <v>209</v>
      </c>
      <c r="E148" s="205" t="s">
        <v>210</v>
      </c>
      <c r="F148" s="11"/>
      <c r="G148" s="11">
        <v>116333.5</v>
      </c>
      <c r="H148" s="11">
        <f t="shared" si="1"/>
        <v>6282973.4500000067</v>
      </c>
    </row>
    <row r="149" spans="1:8" s="10" customFormat="1" hidden="1" x14ac:dyDescent="0.25">
      <c r="A149" s="83">
        <v>44608</v>
      </c>
      <c r="B149" s="204" t="s">
        <v>14</v>
      </c>
      <c r="C149" s="7"/>
      <c r="D149" s="40" t="s">
        <v>18</v>
      </c>
      <c r="E149" s="205" t="s">
        <v>81</v>
      </c>
      <c r="F149" s="11">
        <v>5900</v>
      </c>
      <c r="G149" s="11"/>
      <c r="H149" s="11">
        <f t="shared" si="1"/>
        <v>6288873.4500000067</v>
      </c>
    </row>
    <row r="150" spans="1:8" s="10" customFormat="1" hidden="1" x14ac:dyDescent="0.25">
      <c r="A150" s="83">
        <v>44608</v>
      </c>
      <c r="B150" s="204" t="s">
        <v>14</v>
      </c>
      <c r="C150" s="7"/>
      <c r="D150" s="40" t="s">
        <v>18</v>
      </c>
      <c r="E150" s="205" t="s">
        <v>81</v>
      </c>
      <c r="F150" s="11">
        <v>15250</v>
      </c>
      <c r="G150" s="11"/>
      <c r="H150" s="11">
        <f t="shared" si="1"/>
        <v>6304123.4500000067</v>
      </c>
    </row>
    <row r="151" spans="1:8" s="10" customFormat="1" hidden="1" x14ac:dyDescent="0.25">
      <c r="A151" s="83">
        <v>44610</v>
      </c>
      <c r="B151" s="204" t="s">
        <v>14</v>
      </c>
      <c r="C151" s="7"/>
      <c r="D151" s="40" t="s">
        <v>18</v>
      </c>
      <c r="E151" s="205" t="s">
        <v>241</v>
      </c>
      <c r="F151" s="11">
        <v>624840.51</v>
      </c>
      <c r="G151" s="11"/>
      <c r="H151" s="11">
        <f t="shared" si="1"/>
        <v>6928963.9600000065</v>
      </c>
    </row>
    <row r="152" spans="1:8" s="10" customFormat="1" hidden="1" x14ac:dyDescent="0.25">
      <c r="A152" s="83">
        <v>44610</v>
      </c>
      <c r="B152" s="204" t="s">
        <v>14</v>
      </c>
      <c r="C152" s="7"/>
      <c r="D152" s="40" t="s">
        <v>18</v>
      </c>
      <c r="E152" s="205" t="s">
        <v>241</v>
      </c>
      <c r="F152" s="11">
        <v>5902.67</v>
      </c>
      <c r="G152" s="11"/>
      <c r="H152" s="11">
        <f t="shared" si="1"/>
        <v>6934866.6300000064</v>
      </c>
    </row>
    <row r="153" spans="1:8" s="10" customFormat="1" hidden="1" x14ac:dyDescent="0.25">
      <c r="A153" s="83">
        <v>44610</v>
      </c>
      <c r="B153" s="204" t="s">
        <v>14</v>
      </c>
      <c r="C153" s="7"/>
      <c r="D153" s="40" t="s">
        <v>18</v>
      </c>
      <c r="E153" s="205" t="s">
        <v>81</v>
      </c>
      <c r="F153" s="11">
        <v>13500</v>
      </c>
      <c r="G153" s="11"/>
      <c r="H153" s="11">
        <f t="shared" si="1"/>
        <v>6948366.6300000064</v>
      </c>
    </row>
    <row r="154" spans="1:8" s="10" customFormat="1" hidden="1" x14ac:dyDescent="0.25">
      <c r="A154" s="83">
        <v>44610</v>
      </c>
      <c r="B154" s="204" t="s">
        <v>14</v>
      </c>
      <c r="C154" s="7"/>
      <c r="D154" s="40" t="s">
        <v>18</v>
      </c>
      <c r="E154" s="205" t="s">
        <v>81</v>
      </c>
      <c r="F154" s="11">
        <v>9300</v>
      </c>
      <c r="G154" s="11"/>
      <c r="H154" s="11">
        <f t="shared" si="1"/>
        <v>6957666.6300000064</v>
      </c>
    </row>
    <row r="155" spans="1:8" s="10" customFormat="1" hidden="1" x14ac:dyDescent="0.25">
      <c r="A155" s="201">
        <v>44610</v>
      </c>
      <c r="B155" s="204">
        <v>15456170</v>
      </c>
      <c r="C155" s="22"/>
      <c r="D155" s="198" t="s">
        <v>139</v>
      </c>
      <c r="E155" s="205" t="s">
        <v>227</v>
      </c>
      <c r="F155" s="51"/>
      <c r="G155" s="11">
        <v>164554.9</v>
      </c>
      <c r="H155" s="11">
        <f t="shared" si="1"/>
        <v>6793111.730000006</v>
      </c>
    </row>
    <row r="156" spans="1:8" s="6" customFormat="1" hidden="1" x14ac:dyDescent="0.25">
      <c r="A156" s="201">
        <v>44610</v>
      </c>
      <c r="B156" s="204">
        <v>15456576</v>
      </c>
      <c r="C156" s="7"/>
      <c r="D156" s="198" t="s">
        <v>88</v>
      </c>
      <c r="E156" s="205" t="s">
        <v>228</v>
      </c>
      <c r="F156" s="11"/>
      <c r="G156" s="11">
        <v>2750</v>
      </c>
      <c r="H156" s="11">
        <f t="shared" si="1"/>
        <v>6790361.730000006</v>
      </c>
    </row>
    <row r="157" spans="1:8" s="10" customFormat="1" hidden="1" x14ac:dyDescent="0.25">
      <c r="A157" s="201">
        <v>44610</v>
      </c>
      <c r="B157" s="204">
        <v>15456696</v>
      </c>
      <c r="C157" s="7"/>
      <c r="D157" s="198" t="s">
        <v>213</v>
      </c>
      <c r="E157" s="205" t="s">
        <v>229</v>
      </c>
      <c r="F157" s="11"/>
      <c r="G157" s="11">
        <v>79087.5</v>
      </c>
      <c r="H157" s="11">
        <f t="shared" si="1"/>
        <v>6711274.230000006</v>
      </c>
    </row>
    <row r="158" spans="1:8" s="10" customFormat="1" ht="26.25" hidden="1" x14ac:dyDescent="0.25">
      <c r="A158" s="201">
        <v>44610</v>
      </c>
      <c r="B158" s="204">
        <v>15456819</v>
      </c>
      <c r="C158" s="7"/>
      <c r="D158" s="198" t="s">
        <v>214</v>
      </c>
      <c r="E158" s="205" t="s">
        <v>230</v>
      </c>
      <c r="F158" s="11"/>
      <c r="G158" s="11">
        <v>27260.480000000003</v>
      </c>
      <c r="H158" s="11">
        <f t="shared" si="1"/>
        <v>6684013.7500000056</v>
      </c>
    </row>
    <row r="159" spans="1:8" s="10" customFormat="1" hidden="1" x14ac:dyDescent="0.25">
      <c r="A159" s="201">
        <v>44610</v>
      </c>
      <c r="B159" s="204">
        <v>15457038</v>
      </c>
      <c r="C159" s="7"/>
      <c r="D159" s="198" t="s">
        <v>215</v>
      </c>
      <c r="E159" s="205" t="s">
        <v>89</v>
      </c>
      <c r="F159" s="11"/>
      <c r="G159" s="11">
        <v>1900</v>
      </c>
      <c r="H159" s="11">
        <f t="shared" si="1"/>
        <v>6682113.7500000056</v>
      </c>
    </row>
    <row r="160" spans="1:8" s="10" customFormat="1" hidden="1" x14ac:dyDescent="0.25">
      <c r="A160" s="201">
        <v>44610</v>
      </c>
      <c r="B160" s="204">
        <v>15457227</v>
      </c>
      <c r="C160" s="7"/>
      <c r="D160" s="198" t="s">
        <v>216</v>
      </c>
      <c r="E160" s="205" t="s">
        <v>231</v>
      </c>
      <c r="F160" s="11"/>
      <c r="G160" s="11">
        <v>13500</v>
      </c>
      <c r="H160" s="11">
        <f t="shared" si="1"/>
        <v>6668613.7500000056</v>
      </c>
    </row>
    <row r="161" spans="1:8" s="10" customFormat="1" hidden="1" x14ac:dyDescent="0.25">
      <c r="A161" s="201">
        <v>44610</v>
      </c>
      <c r="B161" s="204">
        <v>15457443</v>
      </c>
      <c r="C161" s="7"/>
      <c r="D161" s="198" t="s">
        <v>217</v>
      </c>
      <c r="E161" s="205" t="s">
        <v>75</v>
      </c>
      <c r="F161" s="11"/>
      <c r="G161" s="11">
        <v>452247.5</v>
      </c>
      <c r="H161" s="11">
        <f t="shared" si="1"/>
        <v>6216366.2500000056</v>
      </c>
    </row>
    <row r="162" spans="1:8" s="10" customFormat="1" hidden="1" x14ac:dyDescent="0.25">
      <c r="A162" s="201">
        <v>44610</v>
      </c>
      <c r="B162" s="204">
        <v>15457580</v>
      </c>
      <c r="C162" s="7"/>
      <c r="D162" s="198" t="s">
        <v>218</v>
      </c>
      <c r="E162" s="205" t="s">
        <v>75</v>
      </c>
      <c r="F162" s="11"/>
      <c r="G162" s="11">
        <v>435051.12</v>
      </c>
      <c r="H162" s="11">
        <f t="shared" si="1"/>
        <v>5781315.1300000055</v>
      </c>
    </row>
    <row r="163" spans="1:8" s="10" customFormat="1" hidden="1" x14ac:dyDescent="0.25">
      <c r="A163" s="201">
        <v>44610</v>
      </c>
      <c r="B163" s="204">
        <v>15457784</v>
      </c>
      <c r="C163" s="7"/>
      <c r="D163" s="198" t="s">
        <v>219</v>
      </c>
      <c r="E163" s="205" t="s">
        <v>232</v>
      </c>
      <c r="F163" s="11"/>
      <c r="G163" s="11">
        <v>246204.4</v>
      </c>
      <c r="H163" s="11">
        <f t="shared" si="1"/>
        <v>5535110.7300000051</v>
      </c>
    </row>
    <row r="164" spans="1:8" s="10" customFormat="1" hidden="1" x14ac:dyDescent="0.25">
      <c r="A164" s="201">
        <v>44610</v>
      </c>
      <c r="B164" s="204">
        <v>15457860</v>
      </c>
      <c r="C164" s="7"/>
      <c r="D164" s="198" t="s">
        <v>220</v>
      </c>
      <c r="E164" s="205" t="s">
        <v>233</v>
      </c>
      <c r="F164" s="11"/>
      <c r="G164" s="11">
        <v>72774.75</v>
      </c>
      <c r="H164" s="11">
        <f t="shared" si="1"/>
        <v>5462335.9800000051</v>
      </c>
    </row>
    <row r="165" spans="1:8" s="10" customFormat="1" hidden="1" x14ac:dyDescent="0.25">
      <c r="A165" s="201">
        <v>44610</v>
      </c>
      <c r="B165" s="204">
        <v>15457938</v>
      </c>
      <c r="C165" s="7"/>
      <c r="D165" s="198" t="s">
        <v>91</v>
      </c>
      <c r="E165" s="205" t="s">
        <v>234</v>
      </c>
      <c r="F165" s="11"/>
      <c r="G165" s="11">
        <v>21180.25</v>
      </c>
      <c r="H165" s="11">
        <f t="shared" ref="H165:H204" si="2">H164+F165-G165</f>
        <v>5441155.7300000051</v>
      </c>
    </row>
    <row r="166" spans="1:8" s="10" customFormat="1" hidden="1" x14ac:dyDescent="0.25">
      <c r="A166" s="201">
        <v>44610</v>
      </c>
      <c r="B166" s="204">
        <v>15458031</v>
      </c>
      <c r="C166" s="7"/>
      <c r="D166" s="198" t="s">
        <v>221</v>
      </c>
      <c r="E166" s="205" t="s">
        <v>235</v>
      </c>
      <c r="F166" s="11"/>
      <c r="G166" s="11">
        <v>322851.98</v>
      </c>
      <c r="H166" s="11">
        <f t="shared" si="2"/>
        <v>5118303.7500000056</v>
      </c>
    </row>
    <row r="167" spans="1:8" s="10" customFormat="1" hidden="1" x14ac:dyDescent="0.25">
      <c r="A167" s="201">
        <v>44610</v>
      </c>
      <c r="B167" s="204">
        <v>15458660</v>
      </c>
      <c r="C167" s="7"/>
      <c r="D167" s="198" t="s">
        <v>222</v>
      </c>
      <c r="E167" s="205" t="s">
        <v>236</v>
      </c>
      <c r="F167" s="11"/>
      <c r="G167" s="11">
        <v>5700</v>
      </c>
      <c r="H167" s="11">
        <f t="shared" si="2"/>
        <v>5112603.7500000056</v>
      </c>
    </row>
    <row r="168" spans="1:8" s="10" customFormat="1" ht="26.25" hidden="1" x14ac:dyDescent="0.25">
      <c r="A168" s="201">
        <v>44613</v>
      </c>
      <c r="B168" s="204">
        <v>15473231</v>
      </c>
      <c r="C168" s="7"/>
      <c r="D168" s="198" t="s">
        <v>223</v>
      </c>
      <c r="E168" s="205" t="s">
        <v>237</v>
      </c>
      <c r="F168" s="11"/>
      <c r="G168" s="11">
        <v>307345.64</v>
      </c>
      <c r="H168" s="11">
        <f t="shared" si="2"/>
        <v>4805258.1100000059</v>
      </c>
    </row>
    <row r="169" spans="1:8" s="10" customFormat="1" hidden="1" x14ac:dyDescent="0.25">
      <c r="A169" s="201">
        <v>44613</v>
      </c>
      <c r="B169" s="204">
        <v>15473274</v>
      </c>
      <c r="C169" s="7"/>
      <c r="D169" s="198" t="s">
        <v>224</v>
      </c>
      <c r="E169" s="205" t="s">
        <v>75</v>
      </c>
      <c r="F169" s="11"/>
      <c r="G169" s="11">
        <v>842091</v>
      </c>
      <c r="H169" s="11">
        <f t="shared" si="2"/>
        <v>3963167.1100000059</v>
      </c>
    </row>
    <row r="170" spans="1:8" s="10" customFormat="1" hidden="1" x14ac:dyDescent="0.25">
      <c r="A170" s="201">
        <v>44613</v>
      </c>
      <c r="B170" s="204">
        <v>15473572</v>
      </c>
      <c r="C170" s="7"/>
      <c r="D170" s="198" t="s">
        <v>225</v>
      </c>
      <c r="E170" s="205" t="s">
        <v>238</v>
      </c>
      <c r="F170" s="11"/>
      <c r="G170" s="11">
        <v>623437.5</v>
      </c>
      <c r="H170" s="11">
        <f t="shared" si="2"/>
        <v>3339729.6100000059</v>
      </c>
    </row>
    <row r="171" spans="1:8" s="84" customFormat="1" hidden="1" x14ac:dyDescent="0.25">
      <c r="A171" s="13">
        <v>44613</v>
      </c>
      <c r="B171" s="233">
        <v>15473651</v>
      </c>
      <c r="C171" s="7"/>
      <c r="D171" s="200" t="s">
        <v>226</v>
      </c>
      <c r="E171" s="15" t="s">
        <v>75</v>
      </c>
      <c r="F171" s="11"/>
      <c r="G171" s="11">
        <v>246933.16999999998</v>
      </c>
      <c r="H171" s="11">
        <f t="shared" si="2"/>
        <v>3092796.440000006</v>
      </c>
    </row>
    <row r="172" spans="1:8" s="10" customFormat="1" hidden="1" x14ac:dyDescent="0.25">
      <c r="A172" s="201">
        <v>44613</v>
      </c>
      <c r="B172" s="204">
        <v>15479733</v>
      </c>
      <c r="C172" s="7"/>
      <c r="D172" s="200" t="s">
        <v>239</v>
      </c>
      <c r="E172" s="15" t="s">
        <v>240</v>
      </c>
      <c r="F172" s="11"/>
      <c r="G172" s="11">
        <v>773387.47</v>
      </c>
      <c r="H172" s="11">
        <f t="shared" si="2"/>
        <v>2319408.9700000063</v>
      </c>
    </row>
    <row r="173" spans="1:8" s="10" customFormat="1" hidden="1" x14ac:dyDescent="0.25">
      <c r="A173" s="201">
        <v>44613</v>
      </c>
      <c r="B173" s="204" t="s">
        <v>14</v>
      </c>
      <c r="C173" s="7"/>
      <c r="D173" s="200" t="s">
        <v>18</v>
      </c>
      <c r="E173" s="15" t="s">
        <v>82</v>
      </c>
      <c r="F173" s="11">
        <v>931787.97</v>
      </c>
      <c r="G173" s="11"/>
      <c r="H173" s="11">
        <f t="shared" si="2"/>
        <v>3251196.940000006</v>
      </c>
    </row>
    <row r="174" spans="1:8" s="6" customFormat="1" hidden="1" x14ac:dyDescent="0.25">
      <c r="A174" s="31">
        <v>44613</v>
      </c>
      <c r="B174" s="204" t="s">
        <v>121</v>
      </c>
      <c r="C174" s="7"/>
      <c r="D174" s="14" t="s">
        <v>242</v>
      </c>
      <c r="E174" s="15" t="s">
        <v>244</v>
      </c>
      <c r="F174" s="11"/>
      <c r="G174" s="11">
        <v>135000</v>
      </c>
      <c r="H174" s="11">
        <f t="shared" si="2"/>
        <v>3116196.940000006</v>
      </c>
    </row>
    <row r="175" spans="1:8" s="10" customFormat="1" hidden="1" x14ac:dyDescent="0.25">
      <c r="A175" s="31">
        <v>44614</v>
      </c>
      <c r="B175" s="204" t="s">
        <v>14</v>
      </c>
      <c r="C175" s="7"/>
      <c r="D175" s="14" t="s">
        <v>18</v>
      </c>
      <c r="E175" s="15" t="s">
        <v>82</v>
      </c>
      <c r="F175" s="11">
        <v>146618.49</v>
      </c>
      <c r="G175" s="11"/>
      <c r="H175" s="11">
        <f t="shared" si="2"/>
        <v>3262815.4300000062</v>
      </c>
    </row>
    <row r="176" spans="1:8" s="10" customFormat="1" hidden="1" x14ac:dyDescent="0.25">
      <c r="A176" s="31">
        <v>44614</v>
      </c>
      <c r="B176" s="204" t="s">
        <v>14</v>
      </c>
      <c r="C176" s="7"/>
      <c r="D176" s="14" t="s">
        <v>18</v>
      </c>
      <c r="E176" s="15" t="s">
        <v>81</v>
      </c>
      <c r="F176" s="11">
        <v>3900</v>
      </c>
      <c r="G176" s="11"/>
      <c r="H176" s="11">
        <f t="shared" si="2"/>
        <v>3266715.4300000062</v>
      </c>
    </row>
    <row r="177" spans="1:8" s="10" customFormat="1" hidden="1" x14ac:dyDescent="0.25">
      <c r="A177" s="31">
        <v>44614</v>
      </c>
      <c r="B177" s="204" t="s">
        <v>14</v>
      </c>
      <c r="C177" s="7"/>
      <c r="D177" s="14" t="s">
        <v>18</v>
      </c>
      <c r="E177" s="15" t="s">
        <v>81</v>
      </c>
      <c r="F177" s="11">
        <v>1800</v>
      </c>
      <c r="G177" s="11"/>
      <c r="H177" s="11">
        <f t="shared" si="2"/>
        <v>3268515.4300000062</v>
      </c>
    </row>
    <row r="178" spans="1:8" s="10" customFormat="1" hidden="1" x14ac:dyDescent="0.25">
      <c r="A178" s="31">
        <v>44614</v>
      </c>
      <c r="B178" s="204" t="s">
        <v>14</v>
      </c>
      <c r="C178" s="7"/>
      <c r="D178" s="14" t="s">
        <v>18</v>
      </c>
      <c r="E178" s="15" t="s">
        <v>252</v>
      </c>
      <c r="F178" s="11">
        <v>48663.45</v>
      </c>
      <c r="G178" s="11"/>
      <c r="H178" s="11">
        <f t="shared" si="2"/>
        <v>3317178.8800000064</v>
      </c>
    </row>
    <row r="179" spans="1:8" s="10" customFormat="1" hidden="1" x14ac:dyDescent="0.25">
      <c r="A179" s="31">
        <v>44614</v>
      </c>
      <c r="B179" s="204" t="s">
        <v>14</v>
      </c>
      <c r="C179" s="7"/>
      <c r="D179" s="14" t="s">
        <v>18</v>
      </c>
      <c r="E179" s="15" t="s">
        <v>120</v>
      </c>
      <c r="F179" s="11">
        <v>20543.400000000001</v>
      </c>
      <c r="G179" s="11"/>
      <c r="H179" s="11">
        <f t="shared" si="2"/>
        <v>3337722.2800000063</v>
      </c>
    </row>
    <row r="180" spans="1:8" s="10" customFormat="1" hidden="1" x14ac:dyDescent="0.25">
      <c r="A180" s="31">
        <v>44614</v>
      </c>
      <c r="B180" s="204" t="s">
        <v>14</v>
      </c>
      <c r="C180" s="7"/>
      <c r="D180" s="14" t="s">
        <v>18</v>
      </c>
      <c r="E180" s="15" t="s">
        <v>248</v>
      </c>
      <c r="F180" s="11">
        <v>8526.14</v>
      </c>
      <c r="G180" s="11"/>
      <c r="H180" s="11">
        <f t="shared" si="2"/>
        <v>3346248.4200000064</v>
      </c>
    </row>
    <row r="181" spans="1:8" s="10" customFormat="1" hidden="1" x14ac:dyDescent="0.25">
      <c r="A181" s="31">
        <v>44614</v>
      </c>
      <c r="B181" s="204" t="s">
        <v>14</v>
      </c>
      <c r="C181" s="7"/>
      <c r="D181" s="14" t="s">
        <v>18</v>
      </c>
      <c r="E181" s="15" t="s">
        <v>115</v>
      </c>
      <c r="F181" s="11">
        <v>337238.16</v>
      </c>
      <c r="G181" s="11"/>
      <c r="H181" s="11">
        <f t="shared" si="2"/>
        <v>3683486.5800000066</v>
      </c>
    </row>
    <row r="182" spans="1:8" s="10" customFormat="1" hidden="1" x14ac:dyDescent="0.25">
      <c r="A182" s="31">
        <v>44614</v>
      </c>
      <c r="B182" s="204" t="s">
        <v>14</v>
      </c>
      <c r="C182" s="7"/>
      <c r="D182" s="14" t="s">
        <v>18</v>
      </c>
      <c r="E182" s="15" t="s">
        <v>124</v>
      </c>
      <c r="F182" s="11">
        <v>218780.6</v>
      </c>
      <c r="G182" s="11"/>
      <c r="H182" s="11">
        <f t="shared" si="2"/>
        <v>3902267.1800000067</v>
      </c>
    </row>
    <row r="183" spans="1:8" s="10" customFormat="1" hidden="1" x14ac:dyDescent="0.25">
      <c r="A183" s="31">
        <v>44614</v>
      </c>
      <c r="B183" s="204" t="s">
        <v>14</v>
      </c>
      <c r="C183" s="7"/>
      <c r="D183" s="14" t="s">
        <v>18</v>
      </c>
      <c r="E183" s="15" t="s">
        <v>110</v>
      </c>
      <c r="F183" s="11">
        <v>162148.73000000001</v>
      </c>
      <c r="G183" s="11"/>
      <c r="H183" s="11">
        <f t="shared" si="2"/>
        <v>4064415.9100000067</v>
      </c>
    </row>
    <row r="184" spans="1:8" s="10" customFormat="1" hidden="1" x14ac:dyDescent="0.25">
      <c r="A184" s="31">
        <v>44614</v>
      </c>
      <c r="B184" s="204" t="s">
        <v>14</v>
      </c>
      <c r="C184" s="7"/>
      <c r="D184" s="14" t="s">
        <v>18</v>
      </c>
      <c r="E184" s="15" t="s">
        <v>249</v>
      </c>
      <c r="F184" s="11">
        <v>75130.05</v>
      </c>
      <c r="G184" s="11"/>
      <c r="H184" s="11">
        <f t="shared" si="2"/>
        <v>4139545.9600000065</v>
      </c>
    </row>
    <row r="185" spans="1:8" s="10" customFormat="1" hidden="1" x14ac:dyDescent="0.25">
      <c r="A185" s="31">
        <v>44615</v>
      </c>
      <c r="B185" s="204" t="s">
        <v>121</v>
      </c>
      <c r="C185" s="7"/>
      <c r="D185" s="14" t="s">
        <v>250</v>
      </c>
      <c r="E185" s="15" t="s">
        <v>251</v>
      </c>
      <c r="F185" s="11"/>
      <c r="G185" s="11">
        <v>218.86</v>
      </c>
      <c r="H185" s="11">
        <f t="shared" si="2"/>
        <v>4139327.1000000066</v>
      </c>
    </row>
    <row r="186" spans="1:8" s="6" customFormat="1" hidden="1" x14ac:dyDescent="0.25">
      <c r="A186" s="31">
        <v>44616</v>
      </c>
      <c r="B186" s="234" t="s">
        <v>247</v>
      </c>
      <c r="C186" s="7"/>
      <c r="D186" s="14" t="s">
        <v>136</v>
      </c>
      <c r="E186" s="15" t="s">
        <v>136</v>
      </c>
      <c r="F186" s="11"/>
      <c r="G186" s="11">
        <v>0</v>
      </c>
      <c r="H186" s="11">
        <f t="shared" si="2"/>
        <v>4139327.1000000066</v>
      </c>
    </row>
    <row r="187" spans="1:8" s="10" customFormat="1" hidden="1" x14ac:dyDescent="0.25">
      <c r="A187" s="31">
        <v>44616</v>
      </c>
      <c r="B187" s="234" t="s">
        <v>14</v>
      </c>
      <c r="C187" s="7"/>
      <c r="D187" s="14" t="s">
        <v>18</v>
      </c>
      <c r="E187" s="15" t="s">
        <v>249</v>
      </c>
      <c r="F187" s="11">
        <v>38735.050000000003</v>
      </c>
      <c r="G187" s="11"/>
      <c r="H187" s="11">
        <f t="shared" si="2"/>
        <v>4178062.1500000064</v>
      </c>
    </row>
    <row r="188" spans="1:8" s="6" customFormat="1" hidden="1" x14ac:dyDescent="0.25">
      <c r="A188" s="31">
        <v>44616</v>
      </c>
      <c r="B188" s="234">
        <v>15527379</v>
      </c>
      <c r="C188" s="7"/>
      <c r="D188" s="14" t="s">
        <v>103</v>
      </c>
      <c r="E188" s="15" t="s">
        <v>245</v>
      </c>
      <c r="F188" s="11"/>
      <c r="G188" s="11">
        <v>78831.820000000007</v>
      </c>
      <c r="H188" s="11">
        <f t="shared" si="2"/>
        <v>4099230.3300000066</v>
      </c>
    </row>
    <row r="189" spans="1:8" s="6" customFormat="1" hidden="1" x14ac:dyDescent="0.25">
      <c r="A189" s="31">
        <v>44616</v>
      </c>
      <c r="B189" s="234">
        <v>15527618</v>
      </c>
      <c r="C189" s="7"/>
      <c r="D189" s="14" t="s">
        <v>243</v>
      </c>
      <c r="E189" s="15" t="s">
        <v>246</v>
      </c>
      <c r="F189" s="11"/>
      <c r="G189" s="11">
        <v>70936.5</v>
      </c>
      <c r="H189" s="11">
        <f t="shared" si="2"/>
        <v>4028293.8300000066</v>
      </c>
    </row>
    <row r="190" spans="1:8" s="6" customFormat="1" hidden="1" x14ac:dyDescent="0.25">
      <c r="A190" s="31">
        <v>44616</v>
      </c>
      <c r="B190" s="211" t="s">
        <v>14</v>
      </c>
      <c r="C190" s="7"/>
      <c r="D190" s="14" t="s">
        <v>18</v>
      </c>
      <c r="E190" s="15" t="s">
        <v>81</v>
      </c>
      <c r="F190" s="11">
        <v>15000</v>
      </c>
      <c r="G190" s="11"/>
      <c r="H190" s="11">
        <f t="shared" si="2"/>
        <v>4043293.8300000066</v>
      </c>
    </row>
    <row r="191" spans="1:8" s="6" customFormat="1" hidden="1" x14ac:dyDescent="0.25">
      <c r="A191" s="31">
        <v>44616</v>
      </c>
      <c r="B191" s="211" t="s">
        <v>14</v>
      </c>
      <c r="C191" s="7"/>
      <c r="D191" s="14" t="s">
        <v>18</v>
      </c>
      <c r="E191" s="15" t="s">
        <v>81</v>
      </c>
      <c r="F191" s="11">
        <v>12200</v>
      </c>
      <c r="G191" s="11"/>
      <c r="H191" s="11">
        <f t="shared" si="2"/>
        <v>4055493.8300000066</v>
      </c>
    </row>
    <row r="192" spans="1:8" s="6" customFormat="1" hidden="1" x14ac:dyDescent="0.25">
      <c r="A192" s="31">
        <v>44617</v>
      </c>
      <c r="B192" s="211" t="s">
        <v>14</v>
      </c>
      <c r="C192" s="7"/>
      <c r="D192" s="14" t="s">
        <v>18</v>
      </c>
      <c r="E192" s="15" t="s">
        <v>110</v>
      </c>
      <c r="F192" s="11">
        <v>264180.31</v>
      </c>
      <c r="G192" s="11"/>
      <c r="H192" s="11">
        <f t="shared" si="2"/>
        <v>4319674.1400000062</v>
      </c>
    </row>
    <row r="193" spans="1:8" s="6" customFormat="1" hidden="1" x14ac:dyDescent="0.25">
      <c r="A193" s="31">
        <v>44617</v>
      </c>
      <c r="B193" s="211" t="s">
        <v>14</v>
      </c>
      <c r="C193" s="7"/>
      <c r="D193" s="14" t="s">
        <v>18</v>
      </c>
      <c r="E193" s="15" t="s">
        <v>119</v>
      </c>
      <c r="F193" s="11">
        <v>11761204.560000001</v>
      </c>
      <c r="G193" s="11"/>
      <c r="H193" s="11">
        <f t="shared" si="2"/>
        <v>16080878.700000007</v>
      </c>
    </row>
    <row r="194" spans="1:8" s="6" customFormat="1" hidden="1" x14ac:dyDescent="0.25">
      <c r="A194" s="31">
        <v>44617</v>
      </c>
      <c r="B194" s="211" t="s">
        <v>121</v>
      </c>
      <c r="C194" s="7"/>
      <c r="D194" s="14" t="s">
        <v>242</v>
      </c>
      <c r="E194" s="15" t="s">
        <v>260</v>
      </c>
      <c r="F194" s="11">
        <v>0</v>
      </c>
      <c r="G194" s="11">
        <v>1525475</v>
      </c>
      <c r="H194" s="11">
        <f t="shared" si="2"/>
        <v>14555403.700000007</v>
      </c>
    </row>
    <row r="195" spans="1:8" s="6" customFormat="1" hidden="1" x14ac:dyDescent="0.25">
      <c r="A195" s="31">
        <v>44617</v>
      </c>
      <c r="B195" s="211" t="s">
        <v>121</v>
      </c>
      <c r="C195" s="7"/>
      <c r="D195" s="14" t="s">
        <v>242</v>
      </c>
      <c r="E195" s="15" t="s">
        <v>253</v>
      </c>
      <c r="F195" s="11">
        <v>0</v>
      </c>
      <c r="G195" s="11">
        <v>1419299.04</v>
      </c>
      <c r="H195" s="11">
        <f t="shared" si="2"/>
        <v>13136104.660000008</v>
      </c>
    </row>
    <row r="196" spans="1:8" s="6" customFormat="1" hidden="1" x14ac:dyDescent="0.25">
      <c r="A196" s="31">
        <v>44617</v>
      </c>
      <c r="B196" s="211" t="s">
        <v>121</v>
      </c>
      <c r="C196" s="7"/>
      <c r="D196" s="14" t="s">
        <v>242</v>
      </c>
      <c r="E196" s="15" t="s">
        <v>77</v>
      </c>
      <c r="F196" s="11">
        <v>0</v>
      </c>
      <c r="G196" s="11">
        <v>361700</v>
      </c>
      <c r="H196" s="11">
        <f t="shared" si="2"/>
        <v>12774404.660000008</v>
      </c>
    </row>
    <row r="197" spans="1:8" s="6" customFormat="1" hidden="1" x14ac:dyDescent="0.25">
      <c r="A197" s="31">
        <v>44617</v>
      </c>
      <c r="B197" s="211">
        <v>15554327</v>
      </c>
      <c r="C197" s="7"/>
      <c r="D197" s="14" t="s">
        <v>254</v>
      </c>
      <c r="E197" s="15" t="s">
        <v>255</v>
      </c>
      <c r="F197" s="11"/>
      <c r="G197" s="11">
        <v>8000</v>
      </c>
      <c r="H197" s="11">
        <f t="shared" si="2"/>
        <v>12766404.660000008</v>
      </c>
    </row>
    <row r="198" spans="1:8" s="10" customFormat="1" ht="26.25" hidden="1" x14ac:dyDescent="0.25">
      <c r="A198" s="31">
        <v>44617</v>
      </c>
      <c r="B198" s="211">
        <v>15554768</v>
      </c>
      <c r="C198" s="7"/>
      <c r="D198" s="14" t="s">
        <v>102</v>
      </c>
      <c r="E198" s="15" t="s">
        <v>256</v>
      </c>
      <c r="F198" s="11"/>
      <c r="G198" s="11">
        <v>523418.47</v>
      </c>
      <c r="H198" s="11">
        <f t="shared" si="2"/>
        <v>12242986.190000007</v>
      </c>
    </row>
    <row r="199" spans="1:8" s="10" customFormat="1" hidden="1" x14ac:dyDescent="0.25">
      <c r="A199" s="201">
        <v>44620</v>
      </c>
      <c r="B199" s="234" t="s">
        <v>121</v>
      </c>
      <c r="C199" s="7"/>
      <c r="D199" s="235" t="s">
        <v>242</v>
      </c>
      <c r="E199" s="205" t="s">
        <v>259</v>
      </c>
      <c r="F199" s="11"/>
      <c r="G199" s="11">
        <v>559972</v>
      </c>
      <c r="H199" s="11">
        <f t="shared" si="2"/>
        <v>11683014.190000007</v>
      </c>
    </row>
    <row r="200" spans="1:8" s="10" customFormat="1" hidden="1" x14ac:dyDescent="0.25">
      <c r="A200" s="201">
        <v>44620</v>
      </c>
      <c r="B200" s="234">
        <v>15574191</v>
      </c>
      <c r="C200" s="22"/>
      <c r="D200" s="235" t="s">
        <v>257</v>
      </c>
      <c r="E200" s="205" t="s">
        <v>253</v>
      </c>
      <c r="F200" s="51"/>
      <c r="G200" s="11">
        <v>10000</v>
      </c>
      <c r="H200" s="11">
        <f t="shared" si="2"/>
        <v>11673014.190000007</v>
      </c>
    </row>
    <row r="201" spans="1:8" s="6" customFormat="1" hidden="1" x14ac:dyDescent="0.25">
      <c r="A201" s="201">
        <v>44620</v>
      </c>
      <c r="B201" s="234">
        <v>15574042</v>
      </c>
      <c r="C201" s="7"/>
      <c r="D201" s="235" t="s">
        <v>258</v>
      </c>
      <c r="E201" s="205" t="s">
        <v>253</v>
      </c>
      <c r="F201" s="11"/>
      <c r="G201" s="11">
        <v>3500</v>
      </c>
      <c r="H201" s="11">
        <f t="shared" si="2"/>
        <v>11669514.190000007</v>
      </c>
    </row>
    <row r="202" spans="1:8" s="6" customFormat="1" hidden="1" x14ac:dyDescent="0.25">
      <c r="A202" s="31">
        <v>44620</v>
      </c>
      <c r="B202" s="211" t="s">
        <v>14</v>
      </c>
      <c r="C202" s="7"/>
      <c r="D202" s="14" t="s">
        <v>18</v>
      </c>
      <c r="E202" s="15" t="s">
        <v>80</v>
      </c>
      <c r="F202" s="11">
        <v>346971.14</v>
      </c>
      <c r="G202" s="11"/>
      <c r="H202" s="11">
        <f t="shared" si="2"/>
        <v>12016485.330000008</v>
      </c>
    </row>
    <row r="203" spans="1:8" s="6" customFormat="1" hidden="1" x14ac:dyDescent="0.25">
      <c r="A203" s="31">
        <v>44620</v>
      </c>
      <c r="B203" s="211" t="s">
        <v>126</v>
      </c>
      <c r="C203" s="7"/>
      <c r="D203" s="14" t="s">
        <v>127</v>
      </c>
      <c r="E203" s="15" t="s">
        <v>128</v>
      </c>
      <c r="F203" s="11"/>
      <c r="G203" s="11">
        <v>28259.4</v>
      </c>
      <c r="H203" s="11">
        <f t="shared" si="2"/>
        <v>11988225.930000007</v>
      </c>
    </row>
    <row r="204" spans="1:8" s="10" customFormat="1" ht="28.5" hidden="1" customHeight="1" x14ac:dyDescent="0.3">
      <c r="A204" s="32"/>
      <c r="B204" s="215"/>
      <c r="C204" s="17"/>
      <c r="D204" s="42" t="s">
        <v>43</v>
      </c>
      <c r="E204" s="48"/>
      <c r="F204" s="18"/>
      <c r="G204" s="18"/>
      <c r="H204" s="18">
        <f t="shared" si="2"/>
        <v>11988225.930000007</v>
      </c>
    </row>
    <row r="205" spans="1:8" s="6" customFormat="1" x14ac:dyDescent="0.25">
      <c r="A205" s="31">
        <v>44621</v>
      </c>
      <c r="B205" s="211" t="s">
        <v>13</v>
      </c>
      <c r="C205" s="7"/>
      <c r="D205" s="41" t="s">
        <v>18</v>
      </c>
      <c r="E205" s="9" t="s">
        <v>84</v>
      </c>
      <c r="F205" s="11"/>
      <c r="G205" s="11"/>
      <c r="H205" s="11">
        <f t="shared" ref="H205:H272" si="3">H204+F205-G205</f>
        <v>11988225.930000007</v>
      </c>
    </row>
    <row r="206" spans="1:8" s="10" customFormat="1" x14ac:dyDescent="0.25">
      <c r="A206" s="31">
        <v>44621</v>
      </c>
      <c r="B206" s="211">
        <v>15622907</v>
      </c>
      <c r="C206" s="7"/>
      <c r="D206" s="198" t="s">
        <v>261</v>
      </c>
      <c r="E206" s="9" t="s">
        <v>281</v>
      </c>
      <c r="F206" s="11"/>
      <c r="G206" s="11">
        <v>5000</v>
      </c>
      <c r="H206" s="11">
        <f t="shared" si="3"/>
        <v>11983225.930000007</v>
      </c>
    </row>
    <row r="207" spans="1:8" s="10" customFormat="1" x14ac:dyDescent="0.25">
      <c r="A207" s="31">
        <v>44621</v>
      </c>
      <c r="B207" s="211" t="s">
        <v>121</v>
      </c>
      <c r="C207" s="7"/>
      <c r="D207" s="198" t="s">
        <v>170</v>
      </c>
      <c r="E207" s="9" t="s">
        <v>282</v>
      </c>
      <c r="F207" s="11"/>
      <c r="G207" s="11">
        <v>281000</v>
      </c>
      <c r="H207" s="11">
        <f t="shared" si="3"/>
        <v>11702225.930000007</v>
      </c>
    </row>
    <row r="208" spans="1:8" s="10" customFormat="1" x14ac:dyDescent="0.25">
      <c r="A208" s="31">
        <v>44621</v>
      </c>
      <c r="B208" s="211" t="s">
        <v>14</v>
      </c>
      <c r="C208" s="7"/>
      <c r="D208" s="198" t="s">
        <v>18</v>
      </c>
      <c r="E208" s="9" t="s">
        <v>81</v>
      </c>
      <c r="F208" s="11">
        <v>7900</v>
      </c>
      <c r="G208" s="11"/>
      <c r="H208" s="11">
        <f t="shared" si="3"/>
        <v>11710125.930000007</v>
      </c>
    </row>
    <row r="209" spans="1:8" s="10" customFormat="1" x14ac:dyDescent="0.25">
      <c r="A209" s="31">
        <v>44621</v>
      </c>
      <c r="B209" s="211" t="s">
        <v>14</v>
      </c>
      <c r="C209" s="7"/>
      <c r="D209" s="198" t="s">
        <v>18</v>
      </c>
      <c r="E209" s="9" t="s">
        <v>81</v>
      </c>
      <c r="F209" s="11">
        <v>5500</v>
      </c>
      <c r="G209" s="11"/>
      <c r="H209" s="11">
        <f t="shared" si="3"/>
        <v>11715625.930000007</v>
      </c>
    </row>
    <row r="210" spans="1:8" s="10" customFormat="1" x14ac:dyDescent="0.25">
      <c r="A210" s="31">
        <v>44621</v>
      </c>
      <c r="B210" s="211" t="s">
        <v>14</v>
      </c>
      <c r="C210" s="7"/>
      <c r="D210" s="198" t="s">
        <v>18</v>
      </c>
      <c r="E210" s="9" t="s">
        <v>81</v>
      </c>
      <c r="F210" s="11">
        <v>5500</v>
      </c>
      <c r="G210" s="11"/>
      <c r="H210" s="11">
        <f t="shared" si="3"/>
        <v>11721125.930000007</v>
      </c>
    </row>
    <row r="211" spans="1:8" s="10" customFormat="1" x14ac:dyDescent="0.25">
      <c r="A211" s="31">
        <v>44621</v>
      </c>
      <c r="B211" s="211">
        <v>15624021</v>
      </c>
      <c r="C211" s="7"/>
      <c r="D211" s="198" t="s">
        <v>262</v>
      </c>
      <c r="E211" s="9" t="s">
        <v>283</v>
      </c>
      <c r="F211" s="11"/>
      <c r="G211" s="11">
        <v>466024.4</v>
      </c>
      <c r="H211" s="11">
        <f t="shared" si="3"/>
        <v>11255101.530000007</v>
      </c>
    </row>
    <row r="212" spans="1:8" s="10" customFormat="1" x14ac:dyDescent="0.25">
      <c r="A212" s="31">
        <v>44622</v>
      </c>
      <c r="B212" s="211">
        <v>15634182</v>
      </c>
      <c r="C212" s="7"/>
      <c r="D212" s="198" t="s">
        <v>265</v>
      </c>
      <c r="E212" s="9" t="s">
        <v>285</v>
      </c>
      <c r="F212" s="11"/>
      <c r="G212" s="11">
        <v>27000</v>
      </c>
      <c r="H212" s="11">
        <f t="shared" si="3"/>
        <v>11228101.530000007</v>
      </c>
    </row>
    <row r="213" spans="1:8" s="6" customFormat="1" x14ac:dyDescent="0.25">
      <c r="A213" s="31">
        <v>44622</v>
      </c>
      <c r="B213" s="211">
        <v>15634343</v>
      </c>
      <c r="C213" s="7"/>
      <c r="D213" s="198" t="s">
        <v>263</v>
      </c>
      <c r="E213" s="9" t="s">
        <v>284</v>
      </c>
      <c r="F213" s="11"/>
      <c r="G213" s="11">
        <v>27000</v>
      </c>
      <c r="H213" s="11">
        <f t="shared" si="3"/>
        <v>11201101.530000007</v>
      </c>
    </row>
    <row r="214" spans="1:8" s="10" customFormat="1" x14ac:dyDescent="0.25">
      <c r="A214" s="31">
        <v>44622</v>
      </c>
      <c r="B214" s="211">
        <v>15635234</v>
      </c>
      <c r="C214" s="7"/>
      <c r="D214" s="198" t="s">
        <v>264</v>
      </c>
      <c r="E214" s="9" t="s">
        <v>93</v>
      </c>
      <c r="F214" s="11"/>
      <c r="G214" s="11">
        <v>413250</v>
      </c>
      <c r="H214" s="11">
        <f t="shared" si="3"/>
        <v>10787851.530000007</v>
      </c>
    </row>
    <row r="215" spans="1:8" s="10" customFormat="1" x14ac:dyDescent="0.25">
      <c r="A215" s="31">
        <v>44622</v>
      </c>
      <c r="B215" s="211">
        <v>15635472</v>
      </c>
      <c r="C215" s="7"/>
      <c r="D215" s="198" t="s">
        <v>266</v>
      </c>
      <c r="E215" s="9" t="s">
        <v>286</v>
      </c>
      <c r="F215" s="11"/>
      <c r="G215" s="11">
        <v>484462</v>
      </c>
      <c r="H215" s="11">
        <f t="shared" si="3"/>
        <v>10303389.530000007</v>
      </c>
    </row>
    <row r="216" spans="1:8" s="10" customFormat="1" x14ac:dyDescent="0.25">
      <c r="A216" s="31">
        <v>44623</v>
      </c>
      <c r="B216" s="211" t="s">
        <v>177</v>
      </c>
      <c r="C216" s="7"/>
      <c r="D216" s="198" t="s">
        <v>296</v>
      </c>
      <c r="E216" s="9" t="s">
        <v>178</v>
      </c>
      <c r="F216" s="11"/>
      <c r="G216" s="11">
        <v>527568.57999999996</v>
      </c>
      <c r="H216" s="11">
        <f t="shared" si="3"/>
        <v>9775820.9500000067</v>
      </c>
    </row>
    <row r="217" spans="1:8" s="6" customFormat="1" x14ac:dyDescent="0.25">
      <c r="A217" s="31">
        <v>44623</v>
      </c>
      <c r="B217" s="211">
        <v>15664244</v>
      </c>
      <c r="C217" s="7"/>
      <c r="D217" s="198" t="s">
        <v>269</v>
      </c>
      <c r="E217" s="9" t="s">
        <v>160</v>
      </c>
      <c r="F217" s="11"/>
      <c r="G217" s="11">
        <v>522349.42</v>
      </c>
      <c r="H217" s="11">
        <f t="shared" si="3"/>
        <v>9253471.5300000068</v>
      </c>
    </row>
    <row r="218" spans="1:8" s="6" customFormat="1" x14ac:dyDescent="0.25">
      <c r="A218" s="31">
        <v>44623</v>
      </c>
      <c r="B218" s="211">
        <v>15665961</v>
      </c>
      <c r="C218" s="7"/>
      <c r="D218" s="198" t="s">
        <v>70</v>
      </c>
      <c r="E218" s="9" t="s">
        <v>287</v>
      </c>
      <c r="F218" s="11"/>
      <c r="G218" s="11">
        <v>694328.95000000007</v>
      </c>
      <c r="H218" s="11">
        <f t="shared" si="3"/>
        <v>8559142.5800000075</v>
      </c>
    </row>
    <row r="219" spans="1:8" s="6" customFormat="1" x14ac:dyDescent="0.25">
      <c r="A219" s="31">
        <v>44623</v>
      </c>
      <c r="B219" s="211">
        <v>15666132</v>
      </c>
      <c r="C219" s="7"/>
      <c r="D219" s="198" t="s">
        <v>268</v>
      </c>
      <c r="E219" s="9" t="s">
        <v>160</v>
      </c>
      <c r="F219" s="11"/>
      <c r="G219" s="11">
        <v>552733.75</v>
      </c>
      <c r="H219" s="11">
        <f t="shared" si="3"/>
        <v>8006408.8300000075</v>
      </c>
    </row>
    <row r="220" spans="1:8" s="10" customFormat="1" x14ac:dyDescent="0.25">
      <c r="A220" s="31">
        <v>44623</v>
      </c>
      <c r="B220" s="211">
        <v>15666323</v>
      </c>
      <c r="C220" s="7"/>
      <c r="D220" s="198" t="s">
        <v>267</v>
      </c>
      <c r="E220" s="9" t="s">
        <v>286</v>
      </c>
      <c r="F220" s="11"/>
      <c r="G220" s="11">
        <v>714295.5</v>
      </c>
      <c r="H220" s="11">
        <f t="shared" si="3"/>
        <v>7292113.3300000075</v>
      </c>
    </row>
    <row r="221" spans="1:8" s="10" customFormat="1" x14ac:dyDescent="0.25">
      <c r="A221" s="31">
        <v>44624</v>
      </c>
      <c r="B221" s="211" t="s">
        <v>112</v>
      </c>
      <c r="C221" s="7"/>
      <c r="D221" s="198" t="s">
        <v>297</v>
      </c>
      <c r="E221" s="9" t="s">
        <v>206</v>
      </c>
      <c r="F221" s="11">
        <v>527568.57999999996</v>
      </c>
      <c r="G221" s="11"/>
      <c r="H221" s="11">
        <f t="shared" si="3"/>
        <v>7819681.9100000076</v>
      </c>
    </row>
    <row r="222" spans="1:8" s="10" customFormat="1" x14ac:dyDescent="0.25">
      <c r="A222" s="31">
        <v>44624</v>
      </c>
      <c r="B222" s="211" t="s">
        <v>14</v>
      </c>
      <c r="C222" s="7"/>
      <c r="D222" s="198" t="s">
        <v>18</v>
      </c>
      <c r="E222" s="9" t="s">
        <v>81</v>
      </c>
      <c r="F222" s="11">
        <v>9500</v>
      </c>
      <c r="G222" s="11"/>
      <c r="H222" s="11">
        <f t="shared" si="3"/>
        <v>7829181.9100000076</v>
      </c>
    </row>
    <row r="223" spans="1:8" s="10" customFormat="1" x14ac:dyDescent="0.25">
      <c r="A223" s="31">
        <v>44624</v>
      </c>
      <c r="B223" s="211" t="s">
        <v>14</v>
      </c>
      <c r="C223" s="7"/>
      <c r="D223" s="198" t="s">
        <v>18</v>
      </c>
      <c r="E223" s="9" t="s">
        <v>81</v>
      </c>
      <c r="F223" s="11">
        <v>17200</v>
      </c>
      <c r="G223" s="11"/>
      <c r="H223" s="11">
        <f t="shared" si="3"/>
        <v>7846381.9100000076</v>
      </c>
    </row>
    <row r="224" spans="1:8" s="10" customFormat="1" x14ac:dyDescent="0.25">
      <c r="A224" s="31">
        <v>44624</v>
      </c>
      <c r="B224" s="211" t="s">
        <v>14</v>
      </c>
      <c r="C224" s="7"/>
      <c r="D224" s="198" t="s">
        <v>18</v>
      </c>
      <c r="E224" s="9" t="s">
        <v>81</v>
      </c>
      <c r="F224" s="11">
        <v>9100</v>
      </c>
      <c r="G224" s="11"/>
      <c r="H224" s="11">
        <f t="shared" si="3"/>
        <v>7855481.9100000076</v>
      </c>
    </row>
    <row r="225" spans="1:8" s="6" customFormat="1" x14ac:dyDescent="0.25">
      <c r="A225" s="31">
        <v>44624</v>
      </c>
      <c r="B225" s="211">
        <v>15683059</v>
      </c>
      <c r="C225" s="7"/>
      <c r="D225" s="198" t="s">
        <v>272</v>
      </c>
      <c r="E225" s="9" t="s">
        <v>288</v>
      </c>
      <c r="F225" s="11"/>
      <c r="G225" s="11">
        <v>209576.83000000002</v>
      </c>
      <c r="H225" s="11">
        <f t="shared" si="3"/>
        <v>7645905.0800000075</v>
      </c>
    </row>
    <row r="226" spans="1:8" s="10" customFormat="1" x14ac:dyDescent="0.25">
      <c r="A226" s="31">
        <v>44624</v>
      </c>
      <c r="B226" s="211">
        <v>15683907</v>
      </c>
      <c r="C226" s="7"/>
      <c r="D226" s="198" t="s">
        <v>68</v>
      </c>
      <c r="E226" s="9" t="s">
        <v>286</v>
      </c>
      <c r="F226" s="11"/>
      <c r="G226" s="11">
        <v>527568.57999999996</v>
      </c>
      <c r="H226" s="11">
        <f t="shared" si="3"/>
        <v>7118336.5000000075</v>
      </c>
    </row>
    <row r="227" spans="1:8" s="6" customFormat="1" x14ac:dyDescent="0.25">
      <c r="A227" s="31">
        <v>44624</v>
      </c>
      <c r="B227" s="211">
        <v>15688375</v>
      </c>
      <c r="C227" s="7"/>
      <c r="D227" s="198" t="s">
        <v>270</v>
      </c>
      <c r="E227" s="9" t="s">
        <v>282</v>
      </c>
      <c r="F227" s="11"/>
      <c r="G227" s="11">
        <v>7000</v>
      </c>
      <c r="H227" s="11">
        <f t="shared" si="3"/>
        <v>7111336.5000000075</v>
      </c>
    </row>
    <row r="228" spans="1:8" s="6" customFormat="1" x14ac:dyDescent="0.25">
      <c r="A228" s="31">
        <v>44624</v>
      </c>
      <c r="B228" s="211">
        <v>15688449</v>
      </c>
      <c r="C228" s="7"/>
      <c r="D228" s="198" t="s">
        <v>271</v>
      </c>
      <c r="E228" s="9" t="s">
        <v>282</v>
      </c>
      <c r="F228" s="11"/>
      <c r="G228" s="11">
        <v>5000</v>
      </c>
      <c r="H228" s="11">
        <f t="shared" si="3"/>
        <v>7106336.5000000075</v>
      </c>
    </row>
    <row r="229" spans="1:8" s="10" customFormat="1" x14ac:dyDescent="0.25">
      <c r="A229" s="31">
        <v>44627</v>
      </c>
      <c r="B229" s="211" t="s">
        <v>14</v>
      </c>
      <c r="C229" s="7"/>
      <c r="D229" s="198" t="s">
        <v>18</v>
      </c>
      <c r="E229" s="9" t="s">
        <v>252</v>
      </c>
      <c r="F229" s="11">
        <v>10000</v>
      </c>
      <c r="G229" s="11"/>
      <c r="H229" s="11">
        <f t="shared" si="3"/>
        <v>7116336.5000000075</v>
      </c>
    </row>
    <row r="230" spans="1:8" s="10" customFormat="1" x14ac:dyDescent="0.25">
      <c r="A230" s="31">
        <v>44628</v>
      </c>
      <c r="B230" s="211" t="s">
        <v>14</v>
      </c>
      <c r="C230" s="7"/>
      <c r="D230" s="198" t="s">
        <v>18</v>
      </c>
      <c r="E230" s="9" t="s">
        <v>298</v>
      </c>
      <c r="F230" s="11">
        <v>7195.6</v>
      </c>
      <c r="G230" s="11"/>
      <c r="H230" s="11">
        <f t="shared" si="3"/>
        <v>7123532.1000000071</v>
      </c>
    </row>
    <row r="231" spans="1:8" s="10" customFormat="1" x14ac:dyDescent="0.25">
      <c r="A231" s="31">
        <v>44628</v>
      </c>
      <c r="B231" s="211">
        <v>15725537</v>
      </c>
      <c r="C231" s="7"/>
      <c r="D231" s="198" t="s">
        <v>273</v>
      </c>
      <c r="E231" s="9" t="s">
        <v>282</v>
      </c>
      <c r="F231" s="11"/>
      <c r="G231" s="11">
        <v>7000</v>
      </c>
      <c r="H231" s="11">
        <f t="shared" si="3"/>
        <v>7116532.1000000071</v>
      </c>
    </row>
    <row r="232" spans="1:8" s="10" customFormat="1" x14ac:dyDescent="0.25">
      <c r="A232" s="31">
        <v>44628</v>
      </c>
      <c r="B232" s="211">
        <v>15725635</v>
      </c>
      <c r="C232" s="7"/>
      <c r="D232" s="198" t="s">
        <v>274</v>
      </c>
      <c r="E232" s="9" t="s">
        <v>282</v>
      </c>
      <c r="F232" s="11"/>
      <c r="G232" s="11">
        <v>7000</v>
      </c>
      <c r="H232" s="11">
        <f t="shared" si="3"/>
        <v>7109532.1000000071</v>
      </c>
    </row>
    <row r="233" spans="1:8" s="10" customFormat="1" x14ac:dyDescent="0.25">
      <c r="A233" s="31">
        <v>44628</v>
      </c>
      <c r="B233" s="211" t="s">
        <v>14</v>
      </c>
      <c r="C233" s="7"/>
      <c r="D233" s="198" t="s">
        <v>18</v>
      </c>
      <c r="E233" s="9" t="s">
        <v>81</v>
      </c>
      <c r="F233" s="11">
        <v>6200</v>
      </c>
      <c r="G233" s="11"/>
      <c r="H233" s="11">
        <f t="shared" si="3"/>
        <v>7115732.1000000071</v>
      </c>
    </row>
    <row r="234" spans="1:8" s="10" customFormat="1" x14ac:dyDescent="0.25">
      <c r="A234" s="31">
        <v>44629</v>
      </c>
      <c r="B234" s="211" t="s">
        <v>14</v>
      </c>
      <c r="C234" s="7"/>
      <c r="D234" s="198" t="s">
        <v>18</v>
      </c>
      <c r="E234" s="9" t="s">
        <v>81</v>
      </c>
      <c r="F234" s="11">
        <v>4850</v>
      </c>
      <c r="G234" s="11"/>
      <c r="H234" s="11">
        <f t="shared" si="3"/>
        <v>7120582.1000000071</v>
      </c>
    </row>
    <row r="235" spans="1:8" s="10" customFormat="1" x14ac:dyDescent="0.25">
      <c r="A235" s="31">
        <v>44629</v>
      </c>
      <c r="B235" s="211" t="s">
        <v>14</v>
      </c>
      <c r="C235" s="7"/>
      <c r="D235" s="198" t="s">
        <v>18</v>
      </c>
      <c r="E235" s="9" t="s">
        <v>81</v>
      </c>
      <c r="F235" s="11">
        <v>14500</v>
      </c>
      <c r="G235" s="11"/>
      <c r="H235" s="11">
        <f t="shared" si="3"/>
        <v>7135082.1000000071</v>
      </c>
    </row>
    <row r="236" spans="1:8" s="10" customFormat="1" x14ac:dyDescent="0.25">
      <c r="A236" s="31">
        <v>44629</v>
      </c>
      <c r="B236" s="211">
        <v>15747772</v>
      </c>
      <c r="C236" s="7"/>
      <c r="D236" s="198" t="s">
        <v>275</v>
      </c>
      <c r="E236" s="9" t="s">
        <v>289</v>
      </c>
      <c r="F236" s="11"/>
      <c r="G236" s="11">
        <v>40000</v>
      </c>
      <c r="H236" s="11">
        <f t="shared" si="3"/>
        <v>7095082.1000000071</v>
      </c>
    </row>
    <row r="237" spans="1:8" s="10" customFormat="1" x14ac:dyDescent="0.25">
      <c r="A237" s="31">
        <v>44629</v>
      </c>
      <c r="B237" s="211">
        <v>15747949</v>
      </c>
      <c r="C237" s="7"/>
      <c r="D237" s="198" t="s">
        <v>276</v>
      </c>
      <c r="E237" s="9" t="s">
        <v>289</v>
      </c>
      <c r="F237" s="11"/>
      <c r="G237" s="11">
        <v>7107</v>
      </c>
      <c r="H237" s="11">
        <f t="shared" si="3"/>
        <v>7087975.1000000071</v>
      </c>
    </row>
    <row r="238" spans="1:8" s="10" customFormat="1" x14ac:dyDescent="0.25">
      <c r="A238" s="31">
        <v>44629</v>
      </c>
      <c r="B238" s="211">
        <v>15748004</v>
      </c>
      <c r="C238" s="7"/>
      <c r="D238" s="198" t="s">
        <v>277</v>
      </c>
      <c r="E238" s="9" t="s">
        <v>289</v>
      </c>
      <c r="F238" s="11"/>
      <c r="G238" s="11">
        <v>12000</v>
      </c>
      <c r="H238" s="11">
        <f t="shared" si="3"/>
        <v>7075975.1000000071</v>
      </c>
    </row>
    <row r="239" spans="1:8" s="6" customFormat="1" x14ac:dyDescent="0.25">
      <c r="A239" s="31">
        <v>44629</v>
      </c>
      <c r="B239" s="211">
        <v>15748050</v>
      </c>
      <c r="C239" s="7"/>
      <c r="D239" s="199" t="s">
        <v>278</v>
      </c>
      <c r="E239" s="9" t="s">
        <v>289</v>
      </c>
      <c r="F239" s="11"/>
      <c r="G239" s="11">
        <v>13842</v>
      </c>
      <c r="H239" s="11">
        <f t="shared" si="3"/>
        <v>7062133.1000000071</v>
      </c>
    </row>
    <row r="240" spans="1:8" s="6" customFormat="1" x14ac:dyDescent="0.25">
      <c r="A240" s="31">
        <v>44629</v>
      </c>
      <c r="B240" s="211">
        <v>15748097</v>
      </c>
      <c r="C240" s="7"/>
      <c r="D240" s="199" t="s">
        <v>279</v>
      </c>
      <c r="E240" s="9" t="s">
        <v>289</v>
      </c>
      <c r="F240" s="11"/>
      <c r="G240" s="11">
        <v>10000</v>
      </c>
      <c r="H240" s="11">
        <f t="shared" si="3"/>
        <v>7052133.1000000071</v>
      </c>
    </row>
    <row r="241" spans="1:8" s="84" customFormat="1" x14ac:dyDescent="0.25">
      <c r="A241" s="31">
        <v>44629</v>
      </c>
      <c r="B241" s="211" t="s">
        <v>299</v>
      </c>
      <c r="C241" s="7"/>
      <c r="D241" s="200" t="s">
        <v>127</v>
      </c>
      <c r="E241" s="9" t="s">
        <v>300</v>
      </c>
      <c r="F241" s="11"/>
      <c r="G241" s="11">
        <v>86951.31</v>
      </c>
      <c r="H241" s="11">
        <f t="shared" si="3"/>
        <v>6965181.7900000075</v>
      </c>
    </row>
    <row r="242" spans="1:8" s="6" customFormat="1" x14ac:dyDescent="0.25">
      <c r="A242" s="31">
        <v>44630</v>
      </c>
      <c r="B242" s="211">
        <v>15769550</v>
      </c>
      <c r="C242" s="7"/>
      <c r="D242" s="198" t="s">
        <v>280</v>
      </c>
      <c r="E242" s="9" t="s">
        <v>290</v>
      </c>
      <c r="F242" s="11"/>
      <c r="G242" s="11">
        <v>41940</v>
      </c>
      <c r="H242" s="11">
        <f t="shared" si="3"/>
        <v>6923241.7900000075</v>
      </c>
    </row>
    <row r="243" spans="1:8" s="10" customFormat="1" x14ac:dyDescent="0.25">
      <c r="A243" s="201">
        <v>44631</v>
      </c>
      <c r="B243" s="211">
        <v>15777080</v>
      </c>
      <c r="C243" s="7"/>
      <c r="D243" s="198" t="s">
        <v>304</v>
      </c>
      <c r="E243" s="9" t="s">
        <v>286</v>
      </c>
      <c r="F243" s="11"/>
      <c r="G243" s="11">
        <v>557642.5</v>
      </c>
      <c r="H243" s="11">
        <f t="shared" si="3"/>
        <v>6365599.2900000075</v>
      </c>
    </row>
    <row r="244" spans="1:8" s="6" customFormat="1" x14ac:dyDescent="0.25">
      <c r="A244" s="31">
        <v>44631</v>
      </c>
      <c r="B244" s="211">
        <v>15784064</v>
      </c>
      <c r="C244" s="7"/>
      <c r="D244" s="14" t="s">
        <v>291</v>
      </c>
      <c r="E244" s="9" t="s">
        <v>294</v>
      </c>
      <c r="F244" s="11"/>
      <c r="G244" s="11">
        <v>16242.5</v>
      </c>
      <c r="H244" s="11">
        <f t="shared" si="3"/>
        <v>6349356.7900000075</v>
      </c>
    </row>
    <row r="245" spans="1:8" s="6" customFormat="1" x14ac:dyDescent="0.25">
      <c r="A245" s="31">
        <v>44631</v>
      </c>
      <c r="B245" s="211">
        <v>15784239</v>
      </c>
      <c r="C245" s="7"/>
      <c r="D245" s="14" t="s">
        <v>199</v>
      </c>
      <c r="E245" s="9" t="s">
        <v>292</v>
      </c>
      <c r="F245" s="11"/>
      <c r="G245" s="11">
        <v>73450</v>
      </c>
      <c r="H245" s="11">
        <f t="shared" si="3"/>
        <v>6275906.7900000075</v>
      </c>
    </row>
    <row r="246" spans="1:8" s="6" customFormat="1" x14ac:dyDescent="0.25">
      <c r="A246" s="31">
        <v>44631</v>
      </c>
      <c r="B246" s="211">
        <v>15784345</v>
      </c>
      <c r="C246" s="7"/>
      <c r="D246" s="14" t="s">
        <v>96</v>
      </c>
      <c r="E246" s="9" t="s">
        <v>295</v>
      </c>
      <c r="F246" s="11"/>
      <c r="G246" s="11">
        <v>69690.39</v>
      </c>
      <c r="H246" s="11">
        <f t="shared" si="3"/>
        <v>6206216.4000000078</v>
      </c>
    </row>
    <row r="247" spans="1:8" s="6" customFormat="1" x14ac:dyDescent="0.25">
      <c r="A247" s="31">
        <v>44631</v>
      </c>
      <c r="B247" s="211">
        <v>15787712</v>
      </c>
      <c r="C247" s="7"/>
      <c r="D247" s="14" t="s">
        <v>61</v>
      </c>
      <c r="E247" s="9" t="s">
        <v>293</v>
      </c>
      <c r="F247" s="11"/>
      <c r="G247" s="11">
        <v>209000</v>
      </c>
      <c r="H247" s="11">
        <f t="shared" si="3"/>
        <v>5997216.4000000078</v>
      </c>
    </row>
    <row r="248" spans="1:8" s="10" customFormat="1" x14ac:dyDescent="0.25">
      <c r="A248" s="83">
        <v>44636</v>
      </c>
      <c r="B248" s="211" t="s">
        <v>14</v>
      </c>
      <c r="C248" s="7"/>
      <c r="D248" s="40" t="s">
        <v>18</v>
      </c>
      <c r="E248" s="207" t="s">
        <v>311</v>
      </c>
      <c r="F248" s="11">
        <v>308666.40999999997</v>
      </c>
      <c r="G248" s="11"/>
      <c r="H248" s="11">
        <f t="shared" si="3"/>
        <v>6305882.810000008</v>
      </c>
    </row>
    <row r="249" spans="1:8" s="6" customFormat="1" x14ac:dyDescent="0.25">
      <c r="A249" s="201">
        <v>44636</v>
      </c>
      <c r="B249" s="202">
        <v>15864200</v>
      </c>
      <c r="C249" s="7"/>
      <c r="D249" s="198" t="s">
        <v>301</v>
      </c>
      <c r="E249" s="205" t="s">
        <v>232</v>
      </c>
      <c r="F249" s="11"/>
      <c r="G249" s="11">
        <v>25281.360000000001</v>
      </c>
      <c r="H249" s="11">
        <f t="shared" si="3"/>
        <v>6280601.4500000076</v>
      </c>
    </row>
    <row r="250" spans="1:8" s="10" customFormat="1" x14ac:dyDescent="0.25">
      <c r="A250" s="201">
        <v>44636</v>
      </c>
      <c r="B250" s="211" t="s">
        <v>14</v>
      </c>
      <c r="C250" s="7"/>
      <c r="D250" s="14" t="s">
        <v>18</v>
      </c>
      <c r="E250" s="9" t="s">
        <v>309</v>
      </c>
      <c r="F250" s="11">
        <v>44760</v>
      </c>
      <c r="G250" s="11"/>
      <c r="H250" s="11">
        <f t="shared" si="3"/>
        <v>6325361.4500000076</v>
      </c>
    </row>
    <row r="251" spans="1:8" s="10" customFormat="1" x14ac:dyDescent="0.25">
      <c r="A251" s="201">
        <v>44636</v>
      </c>
      <c r="B251" s="211" t="s">
        <v>112</v>
      </c>
      <c r="C251" s="7"/>
      <c r="D251" s="14" t="s">
        <v>18</v>
      </c>
      <c r="E251" s="9" t="s">
        <v>310</v>
      </c>
      <c r="F251" s="11">
        <v>31657.55</v>
      </c>
      <c r="G251" s="11"/>
      <c r="H251" s="11">
        <f t="shared" si="3"/>
        <v>6357019.0000000075</v>
      </c>
    </row>
    <row r="252" spans="1:8" s="10" customFormat="1" x14ac:dyDescent="0.25">
      <c r="A252" s="201">
        <v>44636</v>
      </c>
      <c r="B252" s="211" t="s">
        <v>14</v>
      </c>
      <c r="C252" s="7"/>
      <c r="D252" s="14" t="s">
        <v>18</v>
      </c>
      <c r="E252" s="9" t="s">
        <v>81</v>
      </c>
      <c r="F252" s="11">
        <v>7800</v>
      </c>
      <c r="G252" s="11"/>
      <c r="H252" s="11">
        <f t="shared" si="3"/>
        <v>6364819.0000000075</v>
      </c>
    </row>
    <row r="253" spans="1:8" s="10" customFormat="1" x14ac:dyDescent="0.25">
      <c r="A253" s="201">
        <v>44636</v>
      </c>
      <c r="B253" s="211" t="s">
        <v>14</v>
      </c>
      <c r="C253" s="7"/>
      <c r="D253" s="14" t="s">
        <v>18</v>
      </c>
      <c r="E253" s="9" t="s">
        <v>81</v>
      </c>
      <c r="F253" s="11">
        <v>11300</v>
      </c>
      <c r="G253" s="11"/>
      <c r="H253" s="11">
        <f t="shared" si="3"/>
        <v>6376119.0000000075</v>
      </c>
    </row>
    <row r="254" spans="1:8" s="6" customFormat="1" x14ac:dyDescent="0.25">
      <c r="A254" s="201">
        <v>44636</v>
      </c>
      <c r="B254" s="211" t="s">
        <v>14</v>
      </c>
      <c r="C254" s="7"/>
      <c r="D254" s="14" t="s">
        <v>18</v>
      </c>
      <c r="E254" s="9" t="s">
        <v>81</v>
      </c>
      <c r="F254" s="11">
        <v>5100</v>
      </c>
      <c r="G254" s="11"/>
      <c r="H254" s="11">
        <f t="shared" si="3"/>
        <v>6381219.0000000075</v>
      </c>
    </row>
    <row r="255" spans="1:8" s="6" customFormat="1" x14ac:dyDescent="0.25">
      <c r="A255" s="201">
        <v>44636</v>
      </c>
      <c r="B255" s="211" t="s">
        <v>14</v>
      </c>
      <c r="C255" s="7"/>
      <c r="D255" s="14" t="s">
        <v>18</v>
      </c>
      <c r="E255" s="9" t="s">
        <v>110</v>
      </c>
      <c r="F255" s="11">
        <v>306498.15999999997</v>
      </c>
      <c r="G255" s="11"/>
      <c r="H255" s="11">
        <f t="shared" si="3"/>
        <v>6687717.1600000076</v>
      </c>
    </row>
    <row r="256" spans="1:8" s="6" customFormat="1" x14ac:dyDescent="0.25">
      <c r="A256" s="201">
        <v>44637</v>
      </c>
      <c r="B256" s="211" t="s">
        <v>112</v>
      </c>
      <c r="C256" s="7"/>
      <c r="D256" s="14" t="s">
        <v>18</v>
      </c>
      <c r="E256" s="9" t="s">
        <v>305</v>
      </c>
      <c r="F256" s="11"/>
      <c r="G256" s="11">
        <v>31657.55</v>
      </c>
      <c r="H256" s="11">
        <f t="shared" si="3"/>
        <v>6656059.6100000078</v>
      </c>
    </row>
    <row r="257" spans="1:8" s="6" customFormat="1" x14ac:dyDescent="0.25">
      <c r="A257" s="201">
        <v>44637</v>
      </c>
      <c r="B257" s="211" t="s">
        <v>14</v>
      </c>
      <c r="C257" s="7"/>
      <c r="D257" s="14" t="s">
        <v>18</v>
      </c>
      <c r="E257" s="9" t="s">
        <v>82</v>
      </c>
      <c r="F257" s="11">
        <v>290729.34999999998</v>
      </c>
      <c r="G257" s="11"/>
      <c r="H257" s="11">
        <f t="shared" si="3"/>
        <v>6946788.9600000074</v>
      </c>
    </row>
    <row r="258" spans="1:8" s="10" customFormat="1" x14ac:dyDescent="0.25">
      <c r="A258" s="201">
        <v>44637</v>
      </c>
      <c r="B258" s="211" t="s">
        <v>14</v>
      </c>
      <c r="C258" s="7"/>
      <c r="D258" s="40" t="s">
        <v>18</v>
      </c>
      <c r="E258" s="207" t="s">
        <v>117</v>
      </c>
      <c r="F258" s="11">
        <v>189644.58</v>
      </c>
      <c r="G258" s="11"/>
      <c r="H258" s="11">
        <f t="shared" si="3"/>
        <v>7136433.5400000075</v>
      </c>
    </row>
    <row r="259" spans="1:8" s="6" customFormat="1" x14ac:dyDescent="0.25">
      <c r="A259" s="201">
        <v>44638</v>
      </c>
      <c r="B259" s="202">
        <v>15889560</v>
      </c>
      <c r="C259" s="7"/>
      <c r="D259" s="198" t="s">
        <v>302</v>
      </c>
      <c r="E259" s="205" t="s">
        <v>303</v>
      </c>
      <c r="F259" s="11"/>
      <c r="G259" s="11">
        <v>5650</v>
      </c>
      <c r="H259" s="11">
        <f t="shared" si="3"/>
        <v>7130783.5400000075</v>
      </c>
    </row>
    <row r="260" spans="1:8" s="6" customFormat="1" x14ac:dyDescent="0.25">
      <c r="A260" s="31">
        <v>44638</v>
      </c>
      <c r="B260" s="211" t="s">
        <v>14</v>
      </c>
      <c r="C260" s="7"/>
      <c r="D260" s="14" t="s">
        <v>18</v>
      </c>
      <c r="E260" s="9" t="s">
        <v>82</v>
      </c>
      <c r="F260" s="11">
        <v>1425929.06</v>
      </c>
      <c r="G260" s="11"/>
      <c r="H260" s="11">
        <f t="shared" si="3"/>
        <v>8556712.6000000071</v>
      </c>
    </row>
    <row r="261" spans="1:8" s="6" customFormat="1" x14ac:dyDescent="0.25">
      <c r="A261" s="31">
        <v>44638</v>
      </c>
      <c r="B261" s="211" t="s">
        <v>299</v>
      </c>
      <c r="C261" s="7"/>
      <c r="D261" s="14" t="s">
        <v>127</v>
      </c>
      <c r="E261" s="9" t="s">
        <v>300</v>
      </c>
      <c r="F261" s="11"/>
      <c r="G261" s="11">
        <v>22307.87</v>
      </c>
      <c r="H261" s="11">
        <f t="shared" si="3"/>
        <v>8534404.7300000079</v>
      </c>
    </row>
    <row r="262" spans="1:8" s="6" customFormat="1" x14ac:dyDescent="0.25">
      <c r="A262" s="31">
        <v>44638</v>
      </c>
      <c r="B262" s="211" t="s">
        <v>14</v>
      </c>
      <c r="C262" s="7"/>
      <c r="D262" s="14" t="s">
        <v>18</v>
      </c>
      <c r="E262" s="9" t="s">
        <v>308</v>
      </c>
      <c r="F262" s="11">
        <v>11980</v>
      </c>
      <c r="G262" s="11"/>
      <c r="H262" s="11">
        <f t="shared" si="3"/>
        <v>8546384.7300000079</v>
      </c>
    </row>
    <row r="263" spans="1:8" s="250" customFormat="1" x14ac:dyDescent="0.25">
      <c r="A263" s="251">
        <v>44642</v>
      </c>
      <c r="B263" s="252" t="s">
        <v>14</v>
      </c>
      <c r="C263" s="246"/>
      <c r="D263" s="247" t="s">
        <v>18</v>
      </c>
      <c r="E263" s="248" t="s">
        <v>249</v>
      </c>
      <c r="F263" s="249">
        <v>18888.48</v>
      </c>
      <c r="G263" s="249"/>
      <c r="H263" s="11">
        <f t="shared" si="3"/>
        <v>8565273.2100000083</v>
      </c>
    </row>
    <row r="264" spans="1:8" s="10" customFormat="1" x14ac:dyDescent="0.25">
      <c r="A264" s="83">
        <v>44643</v>
      </c>
      <c r="B264" s="211" t="s">
        <v>14</v>
      </c>
      <c r="C264" s="7"/>
      <c r="D264" s="14" t="s">
        <v>18</v>
      </c>
      <c r="E264" s="9" t="s">
        <v>81</v>
      </c>
      <c r="F264" s="11">
        <v>5100</v>
      </c>
      <c r="G264" s="11"/>
      <c r="H264" s="11">
        <f t="shared" si="3"/>
        <v>8570373.2100000083</v>
      </c>
    </row>
    <row r="265" spans="1:8" s="10" customFormat="1" x14ac:dyDescent="0.25">
      <c r="A265" s="83">
        <v>44643</v>
      </c>
      <c r="B265" s="211" t="s">
        <v>14</v>
      </c>
      <c r="C265" s="7"/>
      <c r="D265" s="14" t="s">
        <v>18</v>
      </c>
      <c r="E265" s="9" t="s">
        <v>81</v>
      </c>
      <c r="F265" s="11">
        <v>3500</v>
      </c>
      <c r="G265" s="11"/>
      <c r="H265" s="11">
        <f t="shared" si="3"/>
        <v>8573873.2100000083</v>
      </c>
    </row>
    <row r="266" spans="1:8" s="10" customFormat="1" x14ac:dyDescent="0.25">
      <c r="A266" s="83">
        <v>44643</v>
      </c>
      <c r="B266" s="211" t="s">
        <v>14</v>
      </c>
      <c r="C266" s="7"/>
      <c r="D266" s="14" t="s">
        <v>18</v>
      </c>
      <c r="E266" s="9" t="s">
        <v>81</v>
      </c>
      <c r="F266" s="11">
        <v>3400</v>
      </c>
      <c r="G266" s="11"/>
      <c r="H266" s="11">
        <f t="shared" si="3"/>
        <v>8577273.2100000083</v>
      </c>
    </row>
    <row r="267" spans="1:8" s="10" customFormat="1" x14ac:dyDescent="0.25">
      <c r="A267" s="83">
        <v>44643</v>
      </c>
      <c r="B267" s="211" t="s">
        <v>14</v>
      </c>
      <c r="C267" s="7"/>
      <c r="D267" s="14" t="s">
        <v>18</v>
      </c>
      <c r="E267" s="9" t="s">
        <v>81</v>
      </c>
      <c r="F267" s="11">
        <v>8800</v>
      </c>
      <c r="G267" s="11"/>
      <c r="H267" s="11">
        <f t="shared" si="3"/>
        <v>8586073.2100000083</v>
      </c>
    </row>
    <row r="268" spans="1:8" s="10" customFormat="1" x14ac:dyDescent="0.25">
      <c r="A268" s="83">
        <v>44643</v>
      </c>
      <c r="B268" s="211" t="s">
        <v>14</v>
      </c>
      <c r="C268" s="7"/>
      <c r="D268" s="14" t="s">
        <v>18</v>
      </c>
      <c r="E268" s="9" t="s">
        <v>81</v>
      </c>
      <c r="F268" s="11">
        <v>12600</v>
      </c>
      <c r="G268" s="11"/>
      <c r="H268" s="11">
        <f t="shared" si="3"/>
        <v>8598673.2100000083</v>
      </c>
    </row>
    <row r="269" spans="1:8" s="6" customFormat="1" x14ac:dyDescent="0.25">
      <c r="A269" s="201">
        <v>44643</v>
      </c>
      <c r="B269" s="202">
        <v>15955231</v>
      </c>
      <c r="C269" s="7"/>
      <c r="D269" s="14" t="s">
        <v>326</v>
      </c>
      <c r="E269" s="9" t="s">
        <v>335</v>
      </c>
      <c r="F269" s="11"/>
      <c r="G269" s="11">
        <v>11300</v>
      </c>
      <c r="H269" s="11">
        <f t="shared" si="3"/>
        <v>8587373.2100000083</v>
      </c>
    </row>
    <row r="270" spans="1:8" s="6" customFormat="1" x14ac:dyDescent="0.25">
      <c r="A270" s="201">
        <v>44643</v>
      </c>
      <c r="B270" s="202">
        <v>15955393</v>
      </c>
      <c r="C270" s="7"/>
      <c r="D270" s="14" t="s">
        <v>327</v>
      </c>
      <c r="E270" s="9" t="s">
        <v>89</v>
      </c>
      <c r="F270" s="11"/>
      <c r="G270" s="11">
        <v>800</v>
      </c>
      <c r="H270" s="11">
        <f t="shared" si="3"/>
        <v>8586573.2100000083</v>
      </c>
    </row>
    <row r="271" spans="1:8" s="6" customFormat="1" x14ac:dyDescent="0.25">
      <c r="A271" s="201">
        <v>44643</v>
      </c>
      <c r="B271" s="203">
        <v>15955784</v>
      </c>
      <c r="C271" s="7"/>
      <c r="D271" s="14" t="s">
        <v>328</v>
      </c>
      <c r="E271" s="9" t="s">
        <v>336</v>
      </c>
      <c r="F271" s="11"/>
      <c r="G271" s="11">
        <v>51354</v>
      </c>
      <c r="H271" s="11">
        <f t="shared" si="3"/>
        <v>8535219.2100000083</v>
      </c>
    </row>
    <row r="272" spans="1:8" s="10" customFormat="1" x14ac:dyDescent="0.25">
      <c r="A272" s="201">
        <v>44643</v>
      </c>
      <c r="B272" s="203">
        <v>15957476</v>
      </c>
      <c r="C272" s="7"/>
      <c r="D272" s="14" t="s">
        <v>216</v>
      </c>
      <c r="E272" s="9" t="s">
        <v>337</v>
      </c>
      <c r="F272" s="11"/>
      <c r="G272" s="11">
        <v>13500</v>
      </c>
      <c r="H272" s="11">
        <f t="shared" si="3"/>
        <v>8521719.2100000083</v>
      </c>
    </row>
    <row r="273" spans="1:8" s="6" customFormat="1" x14ac:dyDescent="0.25">
      <c r="A273" s="201">
        <v>44643</v>
      </c>
      <c r="B273" s="203">
        <v>15961007</v>
      </c>
      <c r="C273" s="7"/>
      <c r="D273" s="14" t="s">
        <v>329</v>
      </c>
      <c r="E273" s="9" t="s">
        <v>338</v>
      </c>
      <c r="F273" s="11"/>
      <c r="G273" s="11">
        <v>84565.58</v>
      </c>
      <c r="H273" s="11">
        <f t="shared" ref="H273:H296" si="4">H272+F273-G273</f>
        <v>8437153.6300000083</v>
      </c>
    </row>
    <row r="274" spans="1:8" s="6" customFormat="1" x14ac:dyDescent="0.25">
      <c r="A274" s="201">
        <v>44643</v>
      </c>
      <c r="B274" s="203">
        <v>15961929</v>
      </c>
      <c r="C274" s="7"/>
      <c r="D274" s="14" t="s">
        <v>213</v>
      </c>
      <c r="E274" s="9" t="s">
        <v>229</v>
      </c>
      <c r="F274" s="11"/>
      <c r="G274" s="11">
        <v>43747.5</v>
      </c>
      <c r="H274" s="11">
        <f t="shared" si="4"/>
        <v>8393406.1300000083</v>
      </c>
    </row>
    <row r="275" spans="1:8" s="6" customFormat="1" x14ac:dyDescent="0.25">
      <c r="A275" s="201">
        <v>44643</v>
      </c>
      <c r="B275" s="203">
        <v>15962097</v>
      </c>
      <c r="C275" s="7"/>
      <c r="D275" s="14" t="s">
        <v>330</v>
      </c>
      <c r="E275" s="9" t="s">
        <v>339</v>
      </c>
      <c r="F275" s="11"/>
      <c r="G275" s="11">
        <v>231602.66999999998</v>
      </c>
      <c r="H275" s="11">
        <f t="shared" si="4"/>
        <v>8161803.4600000083</v>
      </c>
    </row>
    <row r="276" spans="1:8" s="250" customFormat="1" x14ac:dyDescent="0.25">
      <c r="A276" s="244">
        <v>44644</v>
      </c>
      <c r="B276" s="247" t="s">
        <v>14</v>
      </c>
      <c r="C276" s="246"/>
      <c r="D276" s="247" t="s">
        <v>18</v>
      </c>
      <c r="E276" s="248" t="s">
        <v>81</v>
      </c>
      <c r="F276" s="249">
        <v>10700</v>
      </c>
      <c r="G276" s="249"/>
      <c r="H276" s="11">
        <f t="shared" si="4"/>
        <v>8172503.4600000083</v>
      </c>
    </row>
    <row r="277" spans="1:8" s="6" customFormat="1" x14ac:dyDescent="0.25">
      <c r="A277" s="201">
        <v>44644</v>
      </c>
      <c r="B277" s="203">
        <v>15976620</v>
      </c>
      <c r="C277" s="7"/>
      <c r="D277" s="14" t="s">
        <v>331</v>
      </c>
      <c r="E277" s="9" t="s">
        <v>340</v>
      </c>
      <c r="F277" s="11"/>
      <c r="G277" s="11">
        <v>265827.75</v>
      </c>
      <c r="H277" s="11">
        <f t="shared" si="4"/>
        <v>7906675.7100000083</v>
      </c>
    </row>
    <row r="278" spans="1:8" s="10" customFormat="1" x14ac:dyDescent="0.25">
      <c r="A278" s="201">
        <v>44644</v>
      </c>
      <c r="B278" s="204">
        <v>15977202</v>
      </c>
      <c r="C278" s="7"/>
      <c r="D278" s="14" t="s">
        <v>332</v>
      </c>
      <c r="E278" s="9" t="s">
        <v>341</v>
      </c>
      <c r="F278" s="11"/>
      <c r="G278" s="11">
        <v>30797.29</v>
      </c>
      <c r="H278" s="11">
        <f t="shared" si="4"/>
        <v>7875878.4200000083</v>
      </c>
    </row>
    <row r="279" spans="1:8" s="10" customFormat="1" x14ac:dyDescent="0.25">
      <c r="A279" s="201">
        <v>44644</v>
      </c>
      <c r="B279" s="204">
        <v>15977327</v>
      </c>
      <c r="C279" s="7"/>
      <c r="D279" s="14" t="s">
        <v>62</v>
      </c>
      <c r="E279" s="9" t="s">
        <v>204</v>
      </c>
      <c r="F279" s="11"/>
      <c r="G279" s="11">
        <v>48952.38</v>
      </c>
      <c r="H279" s="11">
        <f t="shared" si="4"/>
        <v>7826926.0400000084</v>
      </c>
    </row>
    <row r="280" spans="1:8" s="10" customFormat="1" x14ac:dyDescent="0.25">
      <c r="A280" s="83">
        <v>44643</v>
      </c>
      <c r="B280" s="211" t="s">
        <v>14</v>
      </c>
      <c r="C280" s="7"/>
      <c r="D280" s="14" t="s">
        <v>18</v>
      </c>
      <c r="E280" s="9" t="s">
        <v>119</v>
      </c>
      <c r="F280" s="11">
        <v>5771500.0300000003</v>
      </c>
      <c r="G280" s="11"/>
      <c r="H280" s="11">
        <f t="shared" si="4"/>
        <v>13598426.070000008</v>
      </c>
    </row>
    <row r="281" spans="1:8" s="10" customFormat="1" x14ac:dyDescent="0.25">
      <c r="A281" s="83">
        <v>44643</v>
      </c>
      <c r="B281" s="211" t="s">
        <v>14</v>
      </c>
      <c r="C281" s="7"/>
      <c r="D281" s="14" t="s">
        <v>18</v>
      </c>
      <c r="E281" s="9" t="s">
        <v>298</v>
      </c>
      <c r="F281" s="11">
        <v>12337.72</v>
      </c>
      <c r="G281" s="11"/>
      <c r="H281" s="11">
        <f t="shared" si="4"/>
        <v>13610763.790000008</v>
      </c>
    </row>
    <row r="282" spans="1:8" s="10" customFormat="1" x14ac:dyDescent="0.25">
      <c r="A282" s="201">
        <v>44645</v>
      </c>
      <c r="B282" s="204" t="s">
        <v>121</v>
      </c>
      <c r="C282" s="7"/>
      <c r="D282" s="14" t="s">
        <v>170</v>
      </c>
      <c r="E282" s="9" t="s">
        <v>342</v>
      </c>
      <c r="F282" s="11"/>
      <c r="G282" s="11">
        <v>1489120</v>
      </c>
      <c r="H282" s="11">
        <f t="shared" si="4"/>
        <v>12121643.790000008</v>
      </c>
    </row>
    <row r="283" spans="1:8" s="10" customFormat="1" x14ac:dyDescent="0.25">
      <c r="A283" s="201">
        <v>44645</v>
      </c>
      <c r="B283" s="204" t="s">
        <v>121</v>
      </c>
      <c r="C283" s="7"/>
      <c r="D283" s="14" t="s">
        <v>170</v>
      </c>
      <c r="E283" s="9" t="s">
        <v>343</v>
      </c>
      <c r="F283" s="11"/>
      <c r="G283" s="11">
        <v>1662072.04</v>
      </c>
      <c r="H283" s="11">
        <f t="shared" si="4"/>
        <v>10459571.750000007</v>
      </c>
    </row>
    <row r="284" spans="1:8" s="6" customFormat="1" x14ac:dyDescent="0.25">
      <c r="A284" s="201">
        <v>44645</v>
      </c>
      <c r="B284" s="204" t="s">
        <v>121</v>
      </c>
      <c r="C284" s="7"/>
      <c r="D284" s="14" t="s">
        <v>170</v>
      </c>
      <c r="E284" s="9" t="s">
        <v>344</v>
      </c>
      <c r="F284" s="11"/>
      <c r="G284" s="11">
        <v>320615</v>
      </c>
      <c r="H284" s="11">
        <f t="shared" si="4"/>
        <v>10138956.750000007</v>
      </c>
    </row>
    <row r="285" spans="1:8" s="6" customFormat="1" x14ac:dyDescent="0.25">
      <c r="A285" s="201">
        <v>44645</v>
      </c>
      <c r="B285" s="204" t="s">
        <v>121</v>
      </c>
      <c r="C285" s="7"/>
      <c r="D285" s="14" t="s">
        <v>170</v>
      </c>
      <c r="E285" s="9" t="s">
        <v>345</v>
      </c>
      <c r="F285" s="11"/>
      <c r="G285" s="11">
        <v>254000</v>
      </c>
      <c r="H285" s="11">
        <f t="shared" si="4"/>
        <v>9884956.7500000075</v>
      </c>
    </row>
    <row r="286" spans="1:8" s="6" customFormat="1" x14ac:dyDescent="0.25">
      <c r="A286" s="201">
        <v>44645</v>
      </c>
      <c r="B286" s="204">
        <v>15995697</v>
      </c>
      <c r="C286" s="7"/>
      <c r="D286" s="14" t="s">
        <v>333</v>
      </c>
      <c r="E286" s="9" t="s">
        <v>346</v>
      </c>
      <c r="F286" s="11"/>
      <c r="G286" s="11">
        <v>95400.25</v>
      </c>
      <c r="H286" s="11">
        <f t="shared" si="4"/>
        <v>9789556.5000000075</v>
      </c>
    </row>
    <row r="287" spans="1:8" s="6" customFormat="1" x14ac:dyDescent="0.25">
      <c r="A287" s="201">
        <v>44648</v>
      </c>
      <c r="B287" s="204">
        <v>16017986</v>
      </c>
      <c r="C287" s="7"/>
      <c r="D287" s="14" t="s">
        <v>265</v>
      </c>
      <c r="E287" s="9" t="s">
        <v>347</v>
      </c>
      <c r="F287" s="11"/>
      <c r="G287" s="11">
        <v>27000</v>
      </c>
      <c r="H287" s="11">
        <f t="shared" si="4"/>
        <v>9762556.5000000075</v>
      </c>
    </row>
    <row r="288" spans="1:8" s="6" customFormat="1" x14ac:dyDescent="0.25">
      <c r="A288" s="201">
        <v>44648</v>
      </c>
      <c r="B288" s="204">
        <v>16018272</v>
      </c>
      <c r="C288" s="7"/>
      <c r="D288" s="14" t="s">
        <v>280</v>
      </c>
      <c r="E288" s="9" t="s">
        <v>290</v>
      </c>
      <c r="F288" s="11"/>
      <c r="G288" s="11">
        <v>25830</v>
      </c>
      <c r="H288" s="11">
        <f t="shared" si="4"/>
        <v>9736726.5000000075</v>
      </c>
    </row>
    <row r="289" spans="1:8" s="250" customFormat="1" x14ac:dyDescent="0.25">
      <c r="A289" s="244">
        <v>44648</v>
      </c>
      <c r="B289" s="245" t="s">
        <v>14</v>
      </c>
      <c r="C289" s="246"/>
      <c r="D289" s="247" t="s">
        <v>18</v>
      </c>
      <c r="E289" s="248" t="s">
        <v>352</v>
      </c>
      <c r="F289" s="249">
        <v>206329.88</v>
      </c>
      <c r="G289" s="249"/>
      <c r="H289" s="11">
        <f t="shared" si="4"/>
        <v>9943056.3800000083</v>
      </c>
    </row>
    <row r="290" spans="1:8" s="250" customFormat="1" x14ac:dyDescent="0.25">
      <c r="A290" s="244">
        <v>44649</v>
      </c>
      <c r="B290" s="245" t="s">
        <v>14</v>
      </c>
      <c r="C290" s="246"/>
      <c r="D290" s="247" t="s">
        <v>18</v>
      </c>
      <c r="E290" s="248" t="s">
        <v>352</v>
      </c>
      <c r="F290" s="249">
        <v>208796.83</v>
      </c>
      <c r="G290" s="249"/>
      <c r="H290" s="11">
        <f t="shared" si="4"/>
        <v>10151853.210000008</v>
      </c>
    </row>
    <row r="291" spans="1:8" s="10" customFormat="1" x14ac:dyDescent="0.25">
      <c r="A291" s="201">
        <v>44649</v>
      </c>
      <c r="B291" s="204">
        <v>16032109</v>
      </c>
      <c r="C291" s="7"/>
      <c r="D291" s="14" t="s">
        <v>139</v>
      </c>
      <c r="E291" s="9" t="s">
        <v>348</v>
      </c>
      <c r="F291" s="11"/>
      <c r="G291" s="11">
        <v>516172.55</v>
      </c>
      <c r="H291" s="11">
        <f t="shared" si="4"/>
        <v>9635680.6600000076</v>
      </c>
    </row>
    <row r="292" spans="1:8" s="10" customFormat="1" x14ac:dyDescent="0.25">
      <c r="A292" s="13">
        <v>44649</v>
      </c>
      <c r="B292" s="233">
        <v>16034025</v>
      </c>
      <c r="C292" s="7"/>
      <c r="D292" s="14" t="s">
        <v>334</v>
      </c>
      <c r="E292" s="9" t="s">
        <v>349</v>
      </c>
      <c r="F292" s="11"/>
      <c r="G292" s="11">
        <v>16340</v>
      </c>
      <c r="H292" s="11">
        <f t="shared" si="4"/>
        <v>9619340.6600000076</v>
      </c>
    </row>
    <row r="293" spans="1:8" s="10" customFormat="1" x14ac:dyDescent="0.25">
      <c r="A293" s="201">
        <v>44650</v>
      </c>
      <c r="B293" s="204" t="s">
        <v>121</v>
      </c>
      <c r="C293" s="7"/>
      <c r="D293" s="14" t="s">
        <v>242</v>
      </c>
      <c r="E293" s="9" t="s">
        <v>350</v>
      </c>
      <c r="F293" s="11"/>
      <c r="G293" s="11">
        <v>280000</v>
      </c>
      <c r="H293" s="11">
        <f t="shared" si="4"/>
        <v>9339340.6600000076</v>
      </c>
    </row>
    <row r="294" spans="1:8" s="10" customFormat="1" x14ac:dyDescent="0.25">
      <c r="A294" s="201">
        <v>44650</v>
      </c>
      <c r="B294" s="204" t="s">
        <v>121</v>
      </c>
      <c r="C294" s="7"/>
      <c r="D294" s="14" t="s">
        <v>170</v>
      </c>
      <c r="E294" s="9" t="s">
        <v>344</v>
      </c>
      <c r="F294" s="11"/>
      <c r="G294" s="11">
        <v>77500</v>
      </c>
      <c r="H294" s="11">
        <f t="shared" si="4"/>
        <v>9261840.6600000076</v>
      </c>
    </row>
    <row r="295" spans="1:8" s="10" customFormat="1" x14ac:dyDescent="0.25">
      <c r="A295" s="201">
        <v>44651</v>
      </c>
      <c r="B295" s="211" t="s">
        <v>14</v>
      </c>
      <c r="C295" s="7"/>
      <c r="D295" s="14" t="s">
        <v>18</v>
      </c>
      <c r="E295" s="9" t="s">
        <v>352</v>
      </c>
      <c r="F295" s="11">
        <v>113797.64</v>
      </c>
      <c r="G295" s="11"/>
      <c r="H295" s="11">
        <f t="shared" si="4"/>
        <v>9375638.3000000082</v>
      </c>
    </row>
    <row r="296" spans="1:8" s="6" customFormat="1" x14ac:dyDescent="0.25">
      <c r="A296" s="179">
        <v>44651</v>
      </c>
      <c r="B296" s="217" t="s">
        <v>351</v>
      </c>
      <c r="C296" s="77"/>
      <c r="D296" s="86" t="s">
        <v>127</v>
      </c>
      <c r="E296" s="87" t="s">
        <v>128</v>
      </c>
      <c r="F296" s="64"/>
      <c r="G296" s="64">
        <v>18039.099999999999</v>
      </c>
      <c r="H296" s="64">
        <f t="shared" si="4"/>
        <v>9357599.2000000086</v>
      </c>
    </row>
    <row r="297" spans="1:8" s="10" customFormat="1" hidden="1" x14ac:dyDescent="0.25">
      <c r="A297" s="31"/>
      <c r="B297" s="211"/>
      <c r="C297" s="7"/>
      <c r="D297" s="14"/>
      <c r="E297" s="9"/>
      <c r="F297" s="11"/>
      <c r="G297" s="11"/>
      <c r="H297" s="11">
        <f t="shared" ref="H297" si="5">H296+F297-G297</f>
        <v>9357599.2000000086</v>
      </c>
    </row>
    <row r="298" spans="1:8" s="10" customFormat="1" hidden="1" x14ac:dyDescent="0.25">
      <c r="A298" s="31"/>
      <c r="B298" s="211"/>
      <c r="C298" s="7"/>
      <c r="D298" s="14"/>
      <c r="E298" s="9"/>
      <c r="F298" s="11"/>
      <c r="G298" s="11"/>
      <c r="H298" s="11">
        <f t="shared" ref="H298:H351" si="6">H297+F298-G298</f>
        <v>9357599.2000000086</v>
      </c>
    </row>
    <row r="299" spans="1:8" s="10" customFormat="1" hidden="1" x14ac:dyDescent="0.25">
      <c r="A299" s="31"/>
      <c r="B299" s="211"/>
      <c r="C299" s="7"/>
      <c r="D299" s="14"/>
      <c r="E299" s="9"/>
      <c r="F299" s="11"/>
      <c r="G299" s="11"/>
      <c r="H299" s="11">
        <f t="shared" si="6"/>
        <v>9357599.2000000086</v>
      </c>
    </row>
    <row r="300" spans="1:8" s="10" customFormat="1" hidden="1" x14ac:dyDescent="0.25">
      <c r="A300" s="31"/>
      <c r="B300" s="211"/>
      <c r="C300" s="7"/>
      <c r="D300" s="14"/>
      <c r="E300" s="9"/>
      <c r="F300" s="11"/>
      <c r="G300" s="11"/>
      <c r="H300" s="11">
        <f t="shared" si="6"/>
        <v>9357599.2000000086</v>
      </c>
    </row>
    <row r="301" spans="1:8" s="10" customFormat="1" hidden="1" x14ac:dyDescent="0.25">
      <c r="A301" s="31"/>
      <c r="B301" s="211"/>
      <c r="C301" s="7"/>
      <c r="D301" s="14"/>
      <c r="E301" s="9"/>
      <c r="F301" s="11"/>
      <c r="G301" s="11"/>
      <c r="H301" s="11">
        <f t="shared" si="6"/>
        <v>9357599.2000000086</v>
      </c>
    </row>
    <row r="302" spans="1:8" s="6" customFormat="1" hidden="1" x14ac:dyDescent="0.25">
      <c r="A302" s="31"/>
      <c r="B302" s="211"/>
      <c r="C302" s="7"/>
      <c r="D302" s="14"/>
      <c r="E302" s="9"/>
      <c r="F302" s="11"/>
      <c r="G302" s="11"/>
      <c r="H302" s="11">
        <f t="shared" si="6"/>
        <v>9357599.2000000086</v>
      </c>
    </row>
    <row r="303" spans="1:8" s="6" customFormat="1" hidden="1" x14ac:dyDescent="0.25">
      <c r="A303" s="31"/>
      <c r="B303" s="211"/>
      <c r="C303" s="7"/>
      <c r="D303" s="14"/>
      <c r="E303" s="9"/>
      <c r="F303" s="11"/>
      <c r="G303" s="11"/>
      <c r="H303" s="11">
        <f t="shared" si="6"/>
        <v>9357599.2000000086</v>
      </c>
    </row>
    <row r="304" spans="1:8" s="6" customFormat="1" hidden="1" x14ac:dyDescent="0.25">
      <c r="A304" s="31"/>
      <c r="B304" s="211"/>
      <c r="C304" s="7"/>
      <c r="D304" s="14"/>
      <c r="E304" s="9"/>
      <c r="F304" s="11"/>
      <c r="G304" s="11"/>
      <c r="H304" s="11">
        <f t="shared" si="6"/>
        <v>9357599.2000000086</v>
      </c>
    </row>
    <row r="305" spans="1:8" s="6" customFormat="1" ht="16.5" hidden="1" customHeight="1" x14ac:dyDescent="0.25">
      <c r="A305" s="31"/>
      <c r="B305" s="211"/>
      <c r="C305" s="7"/>
      <c r="D305" s="14"/>
      <c r="E305" s="9"/>
      <c r="F305" s="11"/>
      <c r="G305" s="11"/>
      <c r="H305" s="11">
        <f t="shared" si="6"/>
        <v>9357599.2000000086</v>
      </c>
    </row>
    <row r="306" spans="1:8" s="10" customFormat="1" ht="16.5" hidden="1" customHeight="1" x14ac:dyDescent="0.25">
      <c r="A306" s="31"/>
      <c r="B306" s="211"/>
      <c r="C306" s="7"/>
      <c r="D306" s="14"/>
      <c r="E306" s="9"/>
      <c r="F306" s="11"/>
      <c r="G306" s="11"/>
      <c r="H306" s="11">
        <f t="shared" si="6"/>
        <v>9357599.2000000086</v>
      </c>
    </row>
    <row r="307" spans="1:8" s="10" customFormat="1" ht="16.5" hidden="1" customHeight="1" x14ac:dyDescent="0.25">
      <c r="A307" s="31"/>
      <c r="B307" s="211"/>
      <c r="C307" s="7"/>
      <c r="D307" s="14"/>
      <c r="E307" s="9"/>
      <c r="F307" s="11"/>
      <c r="G307" s="11"/>
      <c r="H307" s="11">
        <f t="shared" si="6"/>
        <v>9357599.2000000086</v>
      </c>
    </row>
    <row r="308" spans="1:8" s="10" customFormat="1" ht="16.5" hidden="1" customHeight="1" x14ac:dyDescent="0.25">
      <c r="A308" s="31"/>
      <c r="B308" s="211"/>
      <c r="C308" s="7"/>
      <c r="D308" s="14"/>
      <c r="E308" s="9"/>
      <c r="F308" s="11"/>
      <c r="G308" s="11"/>
      <c r="H308" s="11">
        <f t="shared" si="6"/>
        <v>9357599.2000000086</v>
      </c>
    </row>
    <row r="309" spans="1:8" s="10" customFormat="1" ht="16.5" hidden="1" customHeight="1" x14ac:dyDescent="0.25">
      <c r="A309" s="31"/>
      <c r="B309" s="211"/>
      <c r="C309" s="7"/>
      <c r="D309" s="14"/>
      <c r="E309" s="9"/>
      <c r="F309" s="11"/>
      <c r="G309" s="11"/>
      <c r="H309" s="11">
        <f t="shared" si="6"/>
        <v>9357599.2000000086</v>
      </c>
    </row>
    <row r="310" spans="1:8" s="10" customFormat="1" hidden="1" x14ac:dyDescent="0.25">
      <c r="A310" s="31"/>
      <c r="B310" s="211"/>
      <c r="C310" s="7"/>
      <c r="D310" s="14"/>
      <c r="E310" s="9"/>
      <c r="F310" s="11"/>
      <c r="G310" s="11"/>
      <c r="H310" s="11">
        <f t="shared" si="6"/>
        <v>9357599.2000000086</v>
      </c>
    </row>
    <row r="311" spans="1:8" s="10" customFormat="1" hidden="1" x14ac:dyDescent="0.25">
      <c r="A311" s="31"/>
      <c r="B311" s="211"/>
      <c r="C311" s="7"/>
      <c r="D311" s="14"/>
      <c r="E311" s="9"/>
      <c r="F311" s="11"/>
      <c r="G311" s="11"/>
      <c r="H311" s="11">
        <f t="shared" si="6"/>
        <v>9357599.2000000086</v>
      </c>
    </row>
    <row r="312" spans="1:8" s="10" customFormat="1" hidden="1" x14ac:dyDescent="0.25">
      <c r="A312" s="31"/>
      <c r="B312" s="211"/>
      <c r="C312" s="7"/>
      <c r="D312" s="14"/>
      <c r="E312" s="9"/>
      <c r="F312" s="11"/>
      <c r="G312" s="11"/>
      <c r="H312" s="11">
        <f t="shared" si="6"/>
        <v>9357599.2000000086</v>
      </c>
    </row>
    <row r="313" spans="1:8" s="10" customFormat="1" hidden="1" x14ac:dyDescent="0.25">
      <c r="A313" s="31"/>
      <c r="B313" s="211"/>
      <c r="C313" s="7"/>
      <c r="D313" s="14"/>
      <c r="E313" s="9"/>
      <c r="F313" s="11"/>
      <c r="G313" s="11"/>
      <c r="H313" s="11">
        <f t="shared" si="6"/>
        <v>9357599.2000000086</v>
      </c>
    </row>
    <row r="314" spans="1:8" s="10" customFormat="1" hidden="1" x14ac:dyDescent="0.25">
      <c r="A314" s="31"/>
      <c r="B314" s="211"/>
      <c r="C314" s="7"/>
      <c r="D314" s="14"/>
      <c r="E314" s="9"/>
      <c r="F314" s="11"/>
      <c r="G314" s="11"/>
      <c r="H314" s="11">
        <f t="shared" si="6"/>
        <v>9357599.2000000086</v>
      </c>
    </row>
    <row r="315" spans="1:8" s="6" customFormat="1" hidden="1" x14ac:dyDescent="0.25">
      <c r="A315" s="31"/>
      <c r="B315" s="211"/>
      <c r="C315" s="7"/>
      <c r="D315" s="14"/>
      <c r="E315" s="9"/>
      <c r="F315" s="11"/>
      <c r="G315" s="11"/>
      <c r="H315" s="11">
        <f t="shared" si="6"/>
        <v>9357599.2000000086</v>
      </c>
    </row>
    <row r="316" spans="1:8" s="10" customFormat="1" hidden="1" x14ac:dyDescent="0.25">
      <c r="A316" s="31"/>
      <c r="B316" s="211"/>
      <c r="C316" s="7"/>
      <c r="D316" s="14"/>
      <c r="E316" s="9"/>
      <c r="F316" s="11"/>
      <c r="G316" s="11"/>
      <c r="H316" s="11">
        <f t="shared" si="6"/>
        <v>9357599.2000000086</v>
      </c>
    </row>
    <row r="317" spans="1:8" s="10" customFormat="1" hidden="1" x14ac:dyDescent="0.25">
      <c r="A317" s="31"/>
      <c r="B317" s="211"/>
      <c r="C317" s="7"/>
      <c r="D317" s="14"/>
      <c r="E317" s="9"/>
      <c r="F317" s="11"/>
      <c r="G317" s="11"/>
      <c r="H317" s="11">
        <f t="shared" si="6"/>
        <v>9357599.2000000086</v>
      </c>
    </row>
    <row r="318" spans="1:8" s="10" customFormat="1" hidden="1" x14ac:dyDescent="0.25">
      <c r="A318" s="31"/>
      <c r="B318" s="211"/>
      <c r="C318" s="7"/>
      <c r="D318" s="14"/>
      <c r="E318" s="9"/>
      <c r="F318" s="11"/>
      <c r="G318" s="11"/>
      <c r="H318" s="11">
        <f t="shared" si="6"/>
        <v>9357599.2000000086</v>
      </c>
    </row>
    <row r="319" spans="1:8" s="10" customFormat="1" hidden="1" x14ac:dyDescent="0.25">
      <c r="A319" s="31"/>
      <c r="B319" s="211"/>
      <c r="C319" s="7"/>
      <c r="D319" s="14"/>
      <c r="E319" s="9"/>
      <c r="F319" s="11"/>
      <c r="G319" s="11"/>
      <c r="H319" s="11">
        <f t="shared" si="6"/>
        <v>9357599.2000000086</v>
      </c>
    </row>
    <row r="320" spans="1:8" s="10" customFormat="1" hidden="1" x14ac:dyDescent="0.25">
      <c r="A320" s="31"/>
      <c r="B320" s="211"/>
      <c r="C320" s="7"/>
      <c r="D320" s="14"/>
      <c r="E320" s="9"/>
      <c r="F320" s="11"/>
      <c r="G320" s="11"/>
      <c r="H320" s="11">
        <f t="shared" si="6"/>
        <v>9357599.2000000086</v>
      </c>
    </row>
    <row r="321" spans="1:8" s="10" customFormat="1" hidden="1" x14ac:dyDescent="0.25">
      <c r="A321" s="31"/>
      <c r="B321" s="211"/>
      <c r="C321" s="7"/>
      <c r="D321" s="14"/>
      <c r="E321" s="9"/>
      <c r="F321" s="11"/>
      <c r="G321" s="11"/>
      <c r="H321" s="11">
        <f t="shared" si="6"/>
        <v>9357599.2000000086</v>
      </c>
    </row>
    <row r="322" spans="1:8" s="10" customFormat="1" hidden="1" x14ac:dyDescent="0.25">
      <c r="A322" s="31"/>
      <c r="B322" s="211"/>
      <c r="C322" s="7"/>
      <c r="D322" s="14"/>
      <c r="E322" s="9"/>
      <c r="F322" s="11"/>
      <c r="G322" s="11"/>
      <c r="H322" s="11">
        <f t="shared" si="6"/>
        <v>9357599.2000000086</v>
      </c>
    </row>
    <row r="323" spans="1:8" s="6" customFormat="1" hidden="1" x14ac:dyDescent="0.25">
      <c r="A323" s="31"/>
      <c r="B323" s="211"/>
      <c r="C323" s="7"/>
      <c r="D323" s="14"/>
      <c r="E323" s="9"/>
      <c r="F323" s="11"/>
      <c r="G323" s="11"/>
      <c r="H323" s="11">
        <f t="shared" si="6"/>
        <v>9357599.2000000086</v>
      </c>
    </row>
    <row r="324" spans="1:8" s="6" customFormat="1" hidden="1" x14ac:dyDescent="0.25">
      <c r="A324" s="31"/>
      <c r="B324" s="211"/>
      <c r="C324" s="7"/>
      <c r="D324" s="14"/>
      <c r="E324" s="9"/>
      <c r="F324" s="11"/>
      <c r="G324" s="11"/>
      <c r="H324" s="11">
        <f t="shared" si="6"/>
        <v>9357599.2000000086</v>
      </c>
    </row>
    <row r="325" spans="1:8" s="6" customFormat="1" hidden="1" x14ac:dyDescent="0.25">
      <c r="A325" s="31"/>
      <c r="B325" s="211"/>
      <c r="C325" s="7"/>
      <c r="D325" s="14"/>
      <c r="E325" s="9"/>
      <c r="F325" s="11"/>
      <c r="G325" s="11"/>
      <c r="H325" s="11">
        <f t="shared" si="6"/>
        <v>9357599.2000000086</v>
      </c>
    </row>
    <row r="326" spans="1:8" s="6" customFormat="1" hidden="1" x14ac:dyDescent="0.25">
      <c r="A326" s="31"/>
      <c r="B326" s="211"/>
      <c r="C326" s="7"/>
      <c r="D326" s="14"/>
      <c r="E326" s="9"/>
      <c r="F326" s="11"/>
      <c r="G326" s="11"/>
      <c r="H326" s="11">
        <f t="shared" si="6"/>
        <v>9357599.2000000086</v>
      </c>
    </row>
    <row r="327" spans="1:8" s="6" customFormat="1" hidden="1" x14ac:dyDescent="0.25">
      <c r="A327" s="31"/>
      <c r="B327" s="211"/>
      <c r="C327" s="7"/>
      <c r="D327" s="14"/>
      <c r="E327" s="9"/>
      <c r="F327" s="11"/>
      <c r="G327" s="11"/>
      <c r="H327" s="11">
        <f t="shared" si="6"/>
        <v>9357599.2000000086</v>
      </c>
    </row>
    <row r="328" spans="1:8" s="6" customFormat="1" hidden="1" x14ac:dyDescent="0.25">
      <c r="A328" s="31"/>
      <c r="B328" s="211"/>
      <c r="C328" s="7"/>
      <c r="D328" s="14"/>
      <c r="E328" s="9"/>
      <c r="F328" s="11"/>
      <c r="G328" s="11"/>
      <c r="H328" s="11">
        <f t="shared" si="6"/>
        <v>9357599.2000000086</v>
      </c>
    </row>
    <row r="329" spans="1:8" s="6" customFormat="1" hidden="1" x14ac:dyDescent="0.25">
      <c r="A329" s="31"/>
      <c r="B329" s="211"/>
      <c r="C329" s="7"/>
      <c r="D329" s="14"/>
      <c r="E329" s="9"/>
      <c r="F329" s="11"/>
      <c r="G329" s="11"/>
      <c r="H329" s="11">
        <f t="shared" si="6"/>
        <v>9357599.2000000086</v>
      </c>
    </row>
    <row r="330" spans="1:8" s="6" customFormat="1" hidden="1" x14ac:dyDescent="0.25">
      <c r="A330" s="31"/>
      <c r="B330" s="211"/>
      <c r="C330" s="7"/>
      <c r="D330" s="14"/>
      <c r="E330" s="9"/>
      <c r="F330" s="11"/>
      <c r="G330" s="11"/>
      <c r="H330" s="11">
        <f t="shared" si="6"/>
        <v>9357599.2000000086</v>
      </c>
    </row>
    <row r="331" spans="1:8" s="10" customFormat="1" hidden="1" x14ac:dyDescent="0.25">
      <c r="A331" s="31"/>
      <c r="B331" s="211"/>
      <c r="C331" s="7"/>
      <c r="D331" s="14"/>
      <c r="E331" s="9"/>
      <c r="F331" s="11"/>
      <c r="G331" s="11"/>
      <c r="H331" s="11">
        <f t="shared" si="6"/>
        <v>9357599.2000000086</v>
      </c>
    </row>
    <row r="332" spans="1:8" s="6" customFormat="1" hidden="1" x14ac:dyDescent="0.25">
      <c r="A332" s="31"/>
      <c r="B332" s="211"/>
      <c r="C332" s="7"/>
      <c r="D332" s="14"/>
      <c r="E332" s="9"/>
      <c r="F332" s="11"/>
      <c r="G332" s="11"/>
      <c r="H332" s="11">
        <f t="shared" si="6"/>
        <v>9357599.2000000086</v>
      </c>
    </row>
    <row r="333" spans="1:8" s="6" customFormat="1" hidden="1" x14ac:dyDescent="0.25">
      <c r="A333" s="31"/>
      <c r="B333" s="211"/>
      <c r="C333" s="7"/>
      <c r="D333" s="14"/>
      <c r="E333" s="9"/>
      <c r="F333" s="11"/>
      <c r="G333" s="11"/>
      <c r="H333" s="11">
        <f t="shared" si="6"/>
        <v>9357599.2000000086</v>
      </c>
    </row>
    <row r="334" spans="1:8" s="6" customFormat="1" hidden="1" x14ac:dyDescent="0.25">
      <c r="A334" s="31"/>
      <c r="B334" s="211"/>
      <c r="C334" s="7"/>
      <c r="D334" s="14"/>
      <c r="E334" s="9"/>
      <c r="F334" s="11"/>
      <c r="G334" s="11"/>
      <c r="H334" s="11">
        <f t="shared" si="6"/>
        <v>9357599.2000000086</v>
      </c>
    </row>
    <row r="335" spans="1:8" s="6" customFormat="1" hidden="1" x14ac:dyDescent="0.25">
      <c r="A335" s="31"/>
      <c r="B335" s="211"/>
      <c r="C335" s="7"/>
      <c r="D335" s="14"/>
      <c r="E335" s="9"/>
      <c r="F335" s="11"/>
      <c r="G335" s="11"/>
      <c r="H335" s="11">
        <f t="shared" si="6"/>
        <v>9357599.2000000086</v>
      </c>
    </row>
    <row r="336" spans="1:8" s="10" customFormat="1" hidden="1" x14ac:dyDescent="0.25">
      <c r="A336" s="31"/>
      <c r="B336" s="211"/>
      <c r="C336" s="7"/>
      <c r="D336" s="14"/>
      <c r="E336" s="9"/>
      <c r="F336" s="11"/>
      <c r="G336" s="11"/>
      <c r="H336" s="11">
        <f t="shared" si="6"/>
        <v>9357599.2000000086</v>
      </c>
    </row>
    <row r="337" spans="1:8" s="10" customFormat="1" hidden="1" x14ac:dyDescent="0.25">
      <c r="A337" s="31"/>
      <c r="B337" s="211"/>
      <c r="C337" s="7"/>
      <c r="D337" s="14"/>
      <c r="E337" s="9"/>
      <c r="F337" s="11"/>
      <c r="G337" s="11"/>
      <c r="H337" s="11">
        <f t="shared" si="6"/>
        <v>9357599.2000000086</v>
      </c>
    </row>
    <row r="338" spans="1:8" s="10" customFormat="1" hidden="1" x14ac:dyDescent="0.25">
      <c r="A338" s="31"/>
      <c r="B338" s="211"/>
      <c r="C338" s="7"/>
      <c r="D338" s="14"/>
      <c r="E338" s="9"/>
      <c r="F338" s="11"/>
      <c r="G338" s="11"/>
      <c r="H338" s="11">
        <f t="shared" si="6"/>
        <v>9357599.2000000086</v>
      </c>
    </row>
    <row r="339" spans="1:8" s="10" customFormat="1" hidden="1" x14ac:dyDescent="0.25">
      <c r="A339" s="31"/>
      <c r="B339" s="211"/>
      <c r="C339" s="7"/>
      <c r="D339" s="14"/>
      <c r="E339" s="9"/>
      <c r="F339" s="11"/>
      <c r="G339" s="11"/>
      <c r="H339" s="11">
        <f t="shared" si="6"/>
        <v>9357599.2000000086</v>
      </c>
    </row>
    <row r="340" spans="1:8" s="10" customFormat="1" hidden="1" x14ac:dyDescent="0.25">
      <c r="A340" s="31"/>
      <c r="B340" s="211"/>
      <c r="C340" s="7"/>
      <c r="D340" s="14"/>
      <c r="E340" s="9"/>
      <c r="F340" s="11"/>
      <c r="G340" s="11"/>
      <c r="H340" s="11">
        <f t="shared" si="6"/>
        <v>9357599.2000000086</v>
      </c>
    </row>
    <row r="341" spans="1:8" s="10" customFormat="1" hidden="1" x14ac:dyDescent="0.25">
      <c r="A341" s="31"/>
      <c r="B341" s="211"/>
      <c r="C341" s="7"/>
      <c r="D341" s="14"/>
      <c r="E341" s="9"/>
      <c r="F341" s="11"/>
      <c r="G341" s="11"/>
      <c r="H341" s="11">
        <f t="shared" si="6"/>
        <v>9357599.2000000086</v>
      </c>
    </row>
    <row r="342" spans="1:8" s="6" customFormat="1" hidden="1" x14ac:dyDescent="0.25">
      <c r="A342" s="31"/>
      <c r="B342" s="211"/>
      <c r="C342" s="7"/>
      <c r="D342" s="14"/>
      <c r="E342" s="9"/>
      <c r="F342" s="11"/>
      <c r="G342" s="11"/>
      <c r="H342" s="11">
        <f t="shared" si="6"/>
        <v>9357599.2000000086</v>
      </c>
    </row>
    <row r="343" spans="1:8" s="6" customFormat="1" hidden="1" x14ac:dyDescent="0.25">
      <c r="A343" s="31"/>
      <c r="B343" s="211"/>
      <c r="C343" s="7"/>
      <c r="D343" s="14"/>
      <c r="E343" s="9"/>
      <c r="F343" s="11"/>
      <c r="G343" s="11"/>
      <c r="H343" s="11">
        <f t="shared" si="6"/>
        <v>9357599.2000000086</v>
      </c>
    </row>
    <row r="344" spans="1:8" s="6" customFormat="1" hidden="1" x14ac:dyDescent="0.25">
      <c r="A344" s="31"/>
      <c r="B344" s="211"/>
      <c r="C344" s="7"/>
      <c r="D344" s="14"/>
      <c r="E344" s="9"/>
      <c r="F344" s="11"/>
      <c r="G344" s="11"/>
      <c r="H344" s="11">
        <f t="shared" si="6"/>
        <v>9357599.2000000086</v>
      </c>
    </row>
    <row r="345" spans="1:8" s="6" customFormat="1" hidden="1" x14ac:dyDescent="0.25">
      <c r="A345" s="31"/>
      <c r="B345" s="211"/>
      <c r="C345" s="7"/>
      <c r="D345" s="14"/>
      <c r="E345" s="9"/>
      <c r="F345" s="11"/>
      <c r="G345" s="11"/>
      <c r="H345" s="11">
        <f t="shared" si="6"/>
        <v>9357599.2000000086</v>
      </c>
    </row>
    <row r="346" spans="1:8" s="6" customFormat="1" hidden="1" x14ac:dyDescent="0.25">
      <c r="A346" s="31"/>
      <c r="B346" s="211"/>
      <c r="C346" s="7"/>
      <c r="D346" s="14"/>
      <c r="E346" s="9"/>
      <c r="F346" s="11"/>
      <c r="G346" s="11"/>
      <c r="H346" s="11">
        <f t="shared" si="6"/>
        <v>9357599.2000000086</v>
      </c>
    </row>
    <row r="347" spans="1:8" s="6" customFormat="1" hidden="1" x14ac:dyDescent="0.25">
      <c r="A347" s="31"/>
      <c r="B347" s="211"/>
      <c r="C347" s="7"/>
      <c r="D347" s="14"/>
      <c r="E347" s="9"/>
      <c r="F347" s="11"/>
      <c r="G347" s="11"/>
      <c r="H347" s="11">
        <f t="shared" si="6"/>
        <v>9357599.2000000086</v>
      </c>
    </row>
    <row r="348" spans="1:8" s="10" customFormat="1" hidden="1" x14ac:dyDescent="0.25">
      <c r="A348" s="31"/>
      <c r="B348" s="211"/>
      <c r="C348" s="7"/>
      <c r="D348" s="14"/>
      <c r="E348" s="9"/>
      <c r="F348" s="11"/>
      <c r="G348" s="11"/>
      <c r="H348" s="11">
        <f t="shared" si="6"/>
        <v>9357599.2000000086</v>
      </c>
    </row>
    <row r="349" spans="1:8" s="10" customFormat="1" hidden="1" x14ac:dyDescent="0.25">
      <c r="A349" s="31"/>
      <c r="B349" s="211"/>
      <c r="C349" s="7"/>
      <c r="D349" s="14"/>
      <c r="E349" s="9"/>
      <c r="F349" s="11"/>
      <c r="G349" s="11"/>
      <c r="H349" s="11">
        <f t="shared" si="6"/>
        <v>9357599.2000000086</v>
      </c>
    </row>
    <row r="350" spans="1:8" s="10" customFormat="1" hidden="1" x14ac:dyDescent="0.25">
      <c r="A350" s="31"/>
      <c r="B350" s="211"/>
      <c r="C350" s="7"/>
      <c r="D350" s="14"/>
      <c r="E350" s="9"/>
      <c r="F350" s="11"/>
      <c r="G350" s="11"/>
      <c r="H350" s="11">
        <f t="shared" si="6"/>
        <v>9357599.2000000086</v>
      </c>
    </row>
    <row r="351" spans="1:8" s="6" customFormat="1" hidden="1" x14ac:dyDescent="0.25">
      <c r="A351" s="31"/>
      <c r="B351" s="211"/>
      <c r="C351" s="7"/>
      <c r="D351" s="14"/>
      <c r="E351" s="9"/>
      <c r="F351" s="11"/>
      <c r="G351" s="11"/>
      <c r="H351" s="11">
        <f t="shared" si="6"/>
        <v>9357599.2000000086</v>
      </c>
    </row>
    <row r="352" spans="1:8" s="6" customFormat="1" hidden="1" x14ac:dyDescent="0.25">
      <c r="A352" s="76"/>
      <c r="B352" s="217"/>
      <c r="C352" s="77"/>
      <c r="D352" s="86"/>
      <c r="E352" s="87"/>
      <c r="F352" s="64"/>
      <c r="G352" s="64"/>
      <c r="H352" s="64">
        <f>H351+F352-G352</f>
        <v>9357599.2000000086</v>
      </c>
    </row>
    <row r="353" spans="1:8" s="6" customFormat="1" ht="38.25" hidden="1" customHeight="1" x14ac:dyDescent="0.3">
      <c r="A353" s="32"/>
      <c r="B353" s="215"/>
      <c r="C353" s="17"/>
      <c r="D353" s="42" t="s">
        <v>44</v>
      </c>
      <c r="E353" s="48"/>
      <c r="F353" s="18"/>
      <c r="G353" s="18"/>
      <c r="H353" s="18">
        <f>H352+F353-G353</f>
        <v>9357599.2000000086</v>
      </c>
    </row>
    <row r="354" spans="1:8" s="6" customFormat="1" hidden="1" x14ac:dyDescent="0.25">
      <c r="A354" s="31"/>
      <c r="B354" s="211"/>
      <c r="C354" s="7"/>
      <c r="D354" s="14"/>
      <c r="E354" s="15"/>
      <c r="F354" s="11"/>
      <c r="G354" s="11"/>
      <c r="H354" s="8">
        <f t="shared" ref="H354:H419" si="7">H353+F354-G354</f>
        <v>9357599.2000000086</v>
      </c>
    </row>
    <row r="355" spans="1:8" s="6" customFormat="1" hidden="1" x14ac:dyDescent="0.25">
      <c r="A355" s="31"/>
      <c r="B355" s="211"/>
      <c r="C355" s="7"/>
      <c r="D355" s="14"/>
      <c r="E355" s="15"/>
      <c r="F355" s="11"/>
      <c r="G355" s="11"/>
      <c r="H355" s="11">
        <f t="shared" si="7"/>
        <v>9357599.2000000086</v>
      </c>
    </row>
    <row r="356" spans="1:8" s="10" customFormat="1" hidden="1" x14ac:dyDescent="0.25">
      <c r="A356" s="31"/>
      <c r="B356" s="211"/>
      <c r="C356" s="7"/>
      <c r="D356" s="14"/>
      <c r="E356" s="15"/>
      <c r="F356" s="11"/>
      <c r="G356" s="11"/>
      <c r="H356" s="11">
        <f t="shared" si="7"/>
        <v>9357599.2000000086</v>
      </c>
    </row>
    <row r="357" spans="1:8" s="6" customFormat="1" hidden="1" x14ac:dyDescent="0.25">
      <c r="A357" s="31"/>
      <c r="B357" s="211"/>
      <c r="C357" s="7"/>
      <c r="D357" s="14"/>
      <c r="E357" s="15"/>
      <c r="F357" s="11"/>
      <c r="G357" s="11"/>
      <c r="H357" s="11">
        <f t="shared" si="7"/>
        <v>9357599.2000000086</v>
      </c>
    </row>
    <row r="358" spans="1:8" s="6" customFormat="1" hidden="1" x14ac:dyDescent="0.25">
      <c r="A358" s="31"/>
      <c r="B358" s="211"/>
      <c r="C358" s="7"/>
      <c r="D358" s="14"/>
      <c r="E358" s="15"/>
      <c r="F358" s="11"/>
      <c r="G358" s="11"/>
      <c r="H358" s="11">
        <f t="shared" si="7"/>
        <v>9357599.2000000086</v>
      </c>
    </row>
    <row r="359" spans="1:8" s="6" customFormat="1" hidden="1" x14ac:dyDescent="0.25">
      <c r="A359" s="31"/>
      <c r="B359" s="211"/>
      <c r="C359" s="7"/>
      <c r="D359" s="14"/>
      <c r="E359" s="15"/>
      <c r="F359" s="11"/>
      <c r="G359" s="11"/>
      <c r="H359" s="11">
        <f t="shared" si="7"/>
        <v>9357599.2000000086</v>
      </c>
    </row>
    <row r="360" spans="1:8" s="6" customFormat="1" hidden="1" x14ac:dyDescent="0.25">
      <c r="A360" s="31"/>
      <c r="B360" s="211"/>
      <c r="C360" s="7"/>
      <c r="D360" s="14"/>
      <c r="E360" s="15"/>
      <c r="F360" s="11"/>
      <c r="G360" s="11"/>
      <c r="H360" s="11">
        <f t="shared" si="7"/>
        <v>9357599.2000000086</v>
      </c>
    </row>
    <row r="361" spans="1:8" s="6" customFormat="1" hidden="1" x14ac:dyDescent="0.25">
      <c r="A361" s="31"/>
      <c r="B361" s="211"/>
      <c r="C361" s="7"/>
      <c r="D361" s="14"/>
      <c r="E361" s="15"/>
      <c r="F361" s="11"/>
      <c r="G361" s="11"/>
      <c r="H361" s="11">
        <f t="shared" si="7"/>
        <v>9357599.2000000086</v>
      </c>
    </row>
    <row r="362" spans="1:8" s="6" customFormat="1" hidden="1" x14ac:dyDescent="0.25">
      <c r="A362" s="31"/>
      <c r="B362" s="211"/>
      <c r="C362" s="7"/>
      <c r="D362" s="14"/>
      <c r="E362" s="15"/>
      <c r="F362" s="11"/>
      <c r="G362" s="11"/>
      <c r="H362" s="11">
        <f t="shared" si="7"/>
        <v>9357599.2000000086</v>
      </c>
    </row>
    <row r="363" spans="1:8" s="10" customFormat="1" hidden="1" x14ac:dyDescent="0.25">
      <c r="A363" s="31"/>
      <c r="B363" s="211"/>
      <c r="C363" s="7"/>
      <c r="D363" s="14"/>
      <c r="E363" s="15"/>
      <c r="F363" s="11"/>
      <c r="G363" s="11"/>
      <c r="H363" s="11">
        <f t="shared" si="7"/>
        <v>9357599.2000000086</v>
      </c>
    </row>
    <row r="364" spans="1:8" s="6" customFormat="1" hidden="1" x14ac:dyDescent="0.25">
      <c r="A364" s="31"/>
      <c r="B364" s="211"/>
      <c r="C364" s="7"/>
      <c r="D364" s="14"/>
      <c r="E364" s="15"/>
      <c r="F364" s="11"/>
      <c r="G364" s="11"/>
      <c r="H364" s="11">
        <f t="shared" si="7"/>
        <v>9357599.2000000086</v>
      </c>
    </row>
    <row r="365" spans="1:8" s="6" customFormat="1" hidden="1" x14ac:dyDescent="0.25">
      <c r="A365" s="31"/>
      <c r="B365" s="211"/>
      <c r="C365" s="7"/>
      <c r="D365" s="14"/>
      <c r="E365" s="15"/>
      <c r="F365" s="11"/>
      <c r="G365" s="11"/>
      <c r="H365" s="11">
        <f t="shared" si="7"/>
        <v>9357599.2000000086</v>
      </c>
    </row>
    <row r="366" spans="1:8" s="6" customFormat="1" hidden="1" x14ac:dyDescent="0.25">
      <c r="A366" s="31"/>
      <c r="B366" s="211"/>
      <c r="C366" s="7"/>
      <c r="D366" s="14"/>
      <c r="E366" s="15"/>
      <c r="F366" s="11"/>
      <c r="G366" s="11"/>
      <c r="H366" s="11">
        <f t="shared" si="7"/>
        <v>9357599.2000000086</v>
      </c>
    </row>
    <row r="367" spans="1:8" s="6" customFormat="1" hidden="1" x14ac:dyDescent="0.25">
      <c r="A367" s="31"/>
      <c r="B367" s="211"/>
      <c r="C367" s="7"/>
      <c r="D367" s="14"/>
      <c r="E367" s="15"/>
      <c r="F367" s="11"/>
      <c r="G367" s="11"/>
      <c r="H367" s="11">
        <f t="shared" si="7"/>
        <v>9357599.2000000086</v>
      </c>
    </row>
    <row r="368" spans="1:8" s="6" customFormat="1" hidden="1" x14ac:dyDescent="0.25">
      <c r="A368" s="31"/>
      <c r="B368" s="211"/>
      <c r="C368" s="7"/>
      <c r="D368" s="14"/>
      <c r="E368" s="15"/>
      <c r="F368" s="11"/>
      <c r="G368" s="11"/>
      <c r="H368" s="11">
        <f t="shared" si="7"/>
        <v>9357599.2000000086</v>
      </c>
    </row>
    <row r="369" spans="1:8" s="10" customFormat="1" hidden="1" x14ac:dyDescent="0.25">
      <c r="A369" s="31"/>
      <c r="B369" s="211"/>
      <c r="C369" s="7"/>
      <c r="D369" s="14"/>
      <c r="E369" s="15"/>
      <c r="F369" s="11"/>
      <c r="G369" s="11"/>
      <c r="H369" s="11">
        <f t="shared" si="7"/>
        <v>9357599.2000000086</v>
      </c>
    </row>
    <row r="370" spans="1:8" s="10" customFormat="1" hidden="1" x14ac:dyDescent="0.25">
      <c r="A370" s="31"/>
      <c r="B370" s="211"/>
      <c r="C370" s="7"/>
      <c r="D370" s="14"/>
      <c r="E370" s="15"/>
      <c r="F370" s="11"/>
      <c r="G370" s="11"/>
      <c r="H370" s="11">
        <f t="shared" si="7"/>
        <v>9357599.2000000086</v>
      </c>
    </row>
    <row r="371" spans="1:8" s="10" customFormat="1" hidden="1" x14ac:dyDescent="0.25">
      <c r="A371" s="31"/>
      <c r="B371" s="211"/>
      <c r="C371" s="7"/>
      <c r="D371" s="14"/>
      <c r="E371" s="15"/>
      <c r="F371" s="11"/>
      <c r="G371" s="11"/>
      <c r="H371" s="11">
        <f t="shared" si="7"/>
        <v>9357599.2000000086</v>
      </c>
    </row>
    <row r="372" spans="1:8" s="6" customFormat="1" hidden="1" x14ac:dyDescent="0.25">
      <c r="A372" s="31"/>
      <c r="B372" s="211"/>
      <c r="C372" s="7"/>
      <c r="D372" s="14"/>
      <c r="E372" s="15"/>
      <c r="F372" s="11"/>
      <c r="G372" s="11"/>
      <c r="H372" s="11">
        <f t="shared" si="7"/>
        <v>9357599.2000000086</v>
      </c>
    </row>
    <row r="373" spans="1:8" s="6" customFormat="1" hidden="1" x14ac:dyDescent="0.25">
      <c r="A373" s="31"/>
      <c r="B373" s="211"/>
      <c r="C373" s="7"/>
      <c r="D373" s="14"/>
      <c r="E373" s="15"/>
      <c r="F373" s="11"/>
      <c r="G373" s="11"/>
      <c r="H373" s="11">
        <f t="shared" si="7"/>
        <v>9357599.2000000086</v>
      </c>
    </row>
    <row r="374" spans="1:8" s="6" customFormat="1" hidden="1" x14ac:dyDescent="0.25">
      <c r="A374" s="31"/>
      <c r="B374" s="211"/>
      <c r="C374" s="7"/>
      <c r="D374" s="14"/>
      <c r="E374" s="15"/>
      <c r="F374" s="11"/>
      <c r="G374" s="11"/>
      <c r="H374" s="11">
        <f t="shared" si="7"/>
        <v>9357599.2000000086</v>
      </c>
    </row>
    <row r="375" spans="1:8" s="6" customFormat="1" hidden="1" x14ac:dyDescent="0.25">
      <c r="A375" s="31"/>
      <c r="B375" s="211"/>
      <c r="C375" s="7"/>
      <c r="D375" s="14"/>
      <c r="E375" s="15"/>
      <c r="F375" s="11"/>
      <c r="G375" s="11"/>
      <c r="H375" s="11">
        <f t="shared" si="7"/>
        <v>9357599.2000000086</v>
      </c>
    </row>
    <row r="376" spans="1:8" s="10" customFormat="1" hidden="1" x14ac:dyDescent="0.25">
      <c r="A376" s="31"/>
      <c r="B376" s="211"/>
      <c r="C376" s="7"/>
      <c r="D376" s="14"/>
      <c r="E376" s="15"/>
      <c r="F376" s="11"/>
      <c r="G376" s="11"/>
      <c r="H376" s="11">
        <f t="shared" si="7"/>
        <v>9357599.2000000086</v>
      </c>
    </row>
    <row r="377" spans="1:8" s="6" customFormat="1" hidden="1" x14ac:dyDescent="0.25">
      <c r="A377" s="31"/>
      <c r="B377" s="211"/>
      <c r="C377" s="7"/>
      <c r="D377" s="14"/>
      <c r="E377" s="15"/>
      <c r="F377" s="11"/>
      <c r="G377" s="11"/>
      <c r="H377" s="11">
        <f t="shared" si="7"/>
        <v>9357599.2000000086</v>
      </c>
    </row>
    <row r="378" spans="1:8" s="6" customFormat="1" hidden="1" x14ac:dyDescent="0.25">
      <c r="A378" s="31"/>
      <c r="B378" s="211"/>
      <c r="C378" s="7"/>
      <c r="D378" s="14"/>
      <c r="E378" s="15"/>
      <c r="F378" s="11"/>
      <c r="G378" s="11"/>
      <c r="H378" s="11">
        <f t="shared" si="7"/>
        <v>9357599.2000000086</v>
      </c>
    </row>
    <row r="379" spans="1:8" s="6" customFormat="1" hidden="1" x14ac:dyDescent="0.25">
      <c r="A379" s="31"/>
      <c r="B379" s="211"/>
      <c r="C379" s="7"/>
      <c r="D379" s="14"/>
      <c r="E379" s="15"/>
      <c r="F379" s="11"/>
      <c r="G379" s="11"/>
      <c r="H379" s="11">
        <f t="shared" si="7"/>
        <v>9357599.2000000086</v>
      </c>
    </row>
    <row r="380" spans="1:8" s="6" customFormat="1" hidden="1" x14ac:dyDescent="0.25">
      <c r="A380" s="31"/>
      <c r="B380" s="211"/>
      <c r="C380" s="7"/>
      <c r="D380" s="14"/>
      <c r="E380" s="15"/>
      <c r="F380" s="11"/>
      <c r="G380" s="11"/>
      <c r="H380" s="11">
        <f t="shared" si="7"/>
        <v>9357599.2000000086</v>
      </c>
    </row>
    <row r="381" spans="1:8" s="6" customFormat="1" hidden="1" x14ac:dyDescent="0.25">
      <c r="A381" s="31"/>
      <c r="B381" s="211"/>
      <c r="C381" s="7"/>
      <c r="D381" s="14"/>
      <c r="E381" s="15"/>
      <c r="F381" s="11"/>
      <c r="G381" s="11"/>
      <c r="H381" s="11">
        <f t="shared" si="7"/>
        <v>9357599.2000000086</v>
      </c>
    </row>
    <row r="382" spans="1:8" s="6" customFormat="1" hidden="1" x14ac:dyDescent="0.25">
      <c r="A382" s="31"/>
      <c r="B382" s="211"/>
      <c r="C382" s="7"/>
      <c r="D382" s="14"/>
      <c r="E382" s="15"/>
      <c r="F382" s="11"/>
      <c r="G382" s="11"/>
      <c r="H382" s="11">
        <f t="shared" si="7"/>
        <v>9357599.2000000086</v>
      </c>
    </row>
    <row r="383" spans="1:8" s="10" customFormat="1" hidden="1" x14ac:dyDescent="0.25">
      <c r="A383" s="31"/>
      <c r="B383" s="211"/>
      <c r="C383" s="7"/>
      <c r="D383" s="14"/>
      <c r="E383" s="15"/>
      <c r="F383" s="11"/>
      <c r="G383" s="11"/>
      <c r="H383" s="11">
        <f t="shared" si="7"/>
        <v>9357599.2000000086</v>
      </c>
    </row>
    <row r="384" spans="1:8" s="6" customFormat="1" hidden="1" x14ac:dyDescent="0.25">
      <c r="A384" s="31"/>
      <c r="B384" s="211"/>
      <c r="C384" s="7"/>
      <c r="D384" s="14"/>
      <c r="E384" s="15"/>
      <c r="F384" s="11"/>
      <c r="G384" s="11"/>
      <c r="H384" s="11">
        <f t="shared" si="7"/>
        <v>9357599.2000000086</v>
      </c>
    </row>
    <row r="385" spans="1:8" s="6" customFormat="1" hidden="1" x14ac:dyDescent="0.25">
      <c r="A385" s="31"/>
      <c r="B385" s="211"/>
      <c r="C385" s="7"/>
      <c r="D385" s="14"/>
      <c r="E385" s="15"/>
      <c r="F385" s="11"/>
      <c r="G385" s="11"/>
      <c r="H385" s="11">
        <f t="shared" si="7"/>
        <v>9357599.2000000086</v>
      </c>
    </row>
    <row r="386" spans="1:8" s="6" customFormat="1" hidden="1" x14ac:dyDescent="0.25">
      <c r="A386" s="31"/>
      <c r="B386" s="211"/>
      <c r="C386" s="7"/>
      <c r="D386" s="14"/>
      <c r="E386" s="15"/>
      <c r="F386" s="11"/>
      <c r="G386" s="11"/>
      <c r="H386" s="11">
        <f t="shared" si="7"/>
        <v>9357599.2000000086</v>
      </c>
    </row>
    <row r="387" spans="1:8" s="6" customFormat="1" hidden="1" x14ac:dyDescent="0.25">
      <c r="A387" s="31"/>
      <c r="B387" s="211"/>
      <c r="C387" s="7"/>
      <c r="D387" s="14"/>
      <c r="E387" s="15"/>
      <c r="F387" s="11"/>
      <c r="G387" s="11"/>
      <c r="H387" s="11">
        <f t="shared" si="7"/>
        <v>9357599.2000000086</v>
      </c>
    </row>
    <row r="388" spans="1:8" s="6" customFormat="1" hidden="1" x14ac:dyDescent="0.25">
      <c r="A388" s="31"/>
      <c r="B388" s="211"/>
      <c r="C388" s="7"/>
      <c r="D388" s="14"/>
      <c r="E388" s="15"/>
      <c r="F388" s="11"/>
      <c r="G388" s="11"/>
      <c r="H388" s="11">
        <f t="shared" si="7"/>
        <v>9357599.2000000086</v>
      </c>
    </row>
    <row r="389" spans="1:8" s="6" customFormat="1" hidden="1" x14ac:dyDescent="0.25">
      <c r="A389" s="31"/>
      <c r="B389" s="211"/>
      <c r="C389" s="7"/>
      <c r="D389" s="14"/>
      <c r="E389" s="15"/>
      <c r="F389" s="11"/>
      <c r="G389" s="11"/>
      <c r="H389" s="11">
        <f t="shared" si="7"/>
        <v>9357599.2000000086</v>
      </c>
    </row>
    <row r="390" spans="1:8" s="6" customFormat="1" hidden="1" x14ac:dyDescent="0.25">
      <c r="A390" s="31"/>
      <c r="B390" s="211"/>
      <c r="C390" s="7"/>
      <c r="D390" s="14"/>
      <c r="E390" s="15"/>
      <c r="F390" s="11"/>
      <c r="G390" s="11"/>
      <c r="H390" s="11">
        <f t="shared" si="7"/>
        <v>9357599.2000000086</v>
      </c>
    </row>
    <row r="391" spans="1:8" s="6" customFormat="1" hidden="1" x14ac:dyDescent="0.25">
      <c r="A391" s="31"/>
      <c r="B391" s="211"/>
      <c r="C391" s="7"/>
      <c r="D391" s="14"/>
      <c r="E391" s="15"/>
      <c r="F391" s="11"/>
      <c r="G391" s="11"/>
      <c r="H391" s="11">
        <f t="shared" si="7"/>
        <v>9357599.2000000086</v>
      </c>
    </row>
    <row r="392" spans="1:8" s="6" customFormat="1" hidden="1" x14ac:dyDescent="0.25">
      <c r="A392" s="31"/>
      <c r="B392" s="211"/>
      <c r="C392" s="7"/>
      <c r="D392" s="14"/>
      <c r="E392" s="15"/>
      <c r="F392" s="11"/>
      <c r="G392" s="11"/>
      <c r="H392" s="11">
        <f t="shared" si="7"/>
        <v>9357599.2000000086</v>
      </c>
    </row>
    <row r="393" spans="1:8" s="6" customFormat="1" hidden="1" x14ac:dyDescent="0.25">
      <c r="A393" s="31"/>
      <c r="B393" s="211"/>
      <c r="C393" s="7"/>
      <c r="D393" s="14"/>
      <c r="E393" s="15"/>
      <c r="F393" s="11"/>
      <c r="G393" s="11"/>
      <c r="H393" s="11">
        <f t="shared" si="7"/>
        <v>9357599.2000000086</v>
      </c>
    </row>
    <row r="394" spans="1:8" s="6" customFormat="1" hidden="1" x14ac:dyDescent="0.25">
      <c r="A394" s="31"/>
      <c r="B394" s="211"/>
      <c r="C394" s="7"/>
      <c r="D394" s="14"/>
      <c r="E394" s="15"/>
      <c r="F394" s="11"/>
      <c r="G394" s="11"/>
      <c r="H394" s="11">
        <f t="shared" si="7"/>
        <v>9357599.2000000086</v>
      </c>
    </row>
    <row r="395" spans="1:8" s="6" customFormat="1" hidden="1" x14ac:dyDescent="0.25">
      <c r="A395" s="31"/>
      <c r="B395" s="211"/>
      <c r="C395" s="7"/>
      <c r="D395" s="14"/>
      <c r="E395" s="15"/>
      <c r="F395" s="11"/>
      <c r="G395" s="11"/>
      <c r="H395" s="11">
        <f t="shared" si="7"/>
        <v>9357599.2000000086</v>
      </c>
    </row>
    <row r="396" spans="1:8" s="6" customFormat="1" hidden="1" x14ac:dyDescent="0.25">
      <c r="A396" s="31"/>
      <c r="B396" s="211"/>
      <c r="C396" s="7"/>
      <c r="D396" s="14"/>
      <c r="E396" s="15"/>
      <c r="F396" s="11"/>
      <c r="G396" s="11"/>
      <c r="H396" s="11">
        <f t="shared" si="7"/>
        <v>9357599.2000000086</v>
      </c>
    </row>
    <row r="397" spans="1:8" s="6" customFormat="1" hidden="1" x14ac:dyDescent="0.25">
      <c r="A397" s="31"/>
      <c r="B397" s="211"/>
      <c r="C397" s="7"/>
      <c r="D397" s="14"/>
      <c r="E397" s="15"/>
      <c r="F397" s="11"/>
      <c r="G397" s="11"/>
      <c r="H397" s="11">
        <f t="shared" si="7"/>
        <v>9357599.2000000086</v>
      </c>
    </row>
    <row r="398" spans="1:8" s="6" customFormat="1" hidden="1" x14ac:dyDescent="0.25">
      <c r="A398" s="31"/>
      <c r="B398" s="211"/>
      <c r="C398" s="7"/>
      <c r="D398" s="14"/>
      <c r="E398" s="15"/>
      <c r="F398" s="11"/>
      <c r="G398" s="11"/>
      <c r="H398" s="11">
        <f t="shared" si="7"/>
        <v>9357599.2000000086</v>
      </c>
    </row>
    <row r="399" spans="1:8" s="6" customFormat="1" hidden="1" x14ac:dyDescent="0.25">
      <c r="A399" s="31"/>
      <c r="B399" s="211"/>
      <c r="C399" s="7"/>
      <c r="D399" s="14"/>
      <c r="E399" s="15"/>
      <c r="F399" s="11"/>
      <c r="G399" s="11"/>
      <c r="H399" s="11">
        <f t="shared" si="7"/>
        <v>9357599.2000000086</v>
      </c>
    </row>
    <row r="400" spans="1:8" s="10" customFormat="1" hidden="1" x14ac:dyDescent="0.25">
      <c r="A400" s="31"/>
      <c r="B400" s="211"/>
      <c r="C400" s="7"/>
      <c r="D400" s="14"/>
      <c r="E400" s="15"/>
      <c r="F400" s="11"/>
      <c r="G400" s="11"/>
      <c r="H400" s="11">
        <f t="shared" si="7"/>
        <v>9357599.2000000086</v>
      </c>
    </row>
    <row r="401" spans="1:8" s="10" customFormat="1" hidden="1" x14ac:dyDescent="0.25">
      <c r="A401" s="31"/>
      <c r="B401" s="211"/>
      <c r="C401" s="7"/>
      <c r="D401" s="14"/>
      <c r="E401" s="15"/>
      <c r="F401" s="11"/>
      <c r="G401" s="11"/>
      <c r="H401" s="11">
        <f t="shared" si="7"/>
        <v>9357599.2000000086</v>
      </c>
    </row>
    <row r="402" spans="1:8" s="10" customFormat="1" hidden="1" x14ac:dyDescent="0.25">
      <c r="A402" s="31"/>
      <c r="B402" s="211"/>
      <c r="C402" s="7"/>
      <c r="D402" s="14"/>
      <c r="E402" s="15"/>
      <c r="F402" s="11"/>
      <c r="G402" s="11"/>
      <c r="H402" s="11">
        <f t="shared" si="7"/>
        <v>9357599.2000000086</v>
      </c>
    </row>
    <row r="403" spans="1:8" s="10" customFormat="1" hidden="1" x14ac:dyDescent="0.25">
      <c r="A403" s="31"/>
      <c r="B403" s="211"/>
      <c r="C403" s="7"/>
      <c r="D403" s="14"/>
      <c r="E403" s="15"/>
      <c r="F403" s="11"/>
      <c r="G403" s="11"/>
      <c r="H403" s="11">
        <f t="shared" si="7"/>
        <v>9357599.2000000086</v>
      </c>
    </row>
    <row r="404" spans="1:8" s="10" customFormat="1" hidden="1" x14ac:dyDescent="0.25">
      <c r="A404" s="31"/>
      <c r="B404" s="211"/>
      <c r="C404" s="7"/>
      <c r="D404" s="14"/>
      <c r="E404" s="15"/>
      <c r="F404" s="11"/>
      <c r="G404" s="11"/>
      <c r="H404" s="11">
        <f t="shared" si="7"/>
        <v>9357599.2000000086</v>
      </c>
    </row>
    <row r="405" spans="1:8" s="10" customFormat="1" hidden="1" x14ac:dyDescent="0.25">
      <c r="A405" s="31"/>
      <c r="B405" s="211"/>
      <c r="C405" s="7"/>
      <c r="D405" s="14"/>
      <c r="E405" s="15"/>
      <c r="F405" s="11"/>
      <c r="G405" s="11"/>
      <c r="H405" s="11">
        <f t="shared" si="7"/>
        <v>9357599.2000000086</v>
      </c>
    </row>
    <row r="406" spans="1:8" s="6" customFormat="1" hidden="1" x14ac:dyDescent="0.25">
      <c r="A406" s="31"/>
      <c r="B406" s="211"/>
      <c r="C406" s="7"/>
      <c r="D406" s="14"/>
      <c r="E406" s="15"/>
      <c r="F406" s="11"/>
      <c r="G406" s="11"/>
      <c r="H406" s="11">
        <f t="shared" si="7"/>
        <v>9357599.2000000086</v>
      </c>
    </row>
    <row r="407" spans="1:8" s="6" customFormat="1" hidden="1" x14ac:dyDescent="0.25">
      <c r="A407" s="31"/>
      <c r="B407" s="211"/>
      <c r="C407" s="7"/>
      <c r="D407" s="14"/>
      <c r="E407" s="15"/>
      <c r="F407" s="11"/>
      <c r="G407" s="11"/>
      <c r="H407" s="11">
        <f t="shared" si="7"/>
        <v>9357599.2000000086</v>
      </c>
    </row>
    <row r="408" spans="1:8" s="6" customFormat="1" hidden="1" x14ac:dyDescent="0.25">
      <c r="A408" s="31"/>
      <c r="B408" s="211"/>
      <c r="C408" s="7"/>
      <c r="D408" s="14"/>
      <c r="E408" s="15"/>
      <c r="F408" s="11"/>
      <c r="G408" s="11"/>
      <c r="H408" s="11">
        <f t="shared" si="7"/>
        <v>9357599.2000000086</v>
      </c>
    </row>
    <row r="409" spans="1:8" s="6" customFormat="1" hidden="1" x14ac:dyDescent="0.25">
      <c r="A409" s="31"/>
      <c r="B409" s="211"/>
      <c r="C409" s="7"/>
      <c r="D409" s="14"/>
      <c r="E409" s="15"/>
      <c r="F409" s="11"/>
      <c r="G409" s="11"/>
      <c r="H409" s="11">
        <f t="shared" si="7"/>
        <v>9357599.2000000086</v>
      </c>
    </row>
    <row r="410" spans="1:8" s="6" customFormat="1" hidden="1" x14ac:dyDescent="0.25">
      <c r="A410" s="31"/>
      <c r="B410" s="211"/>
      <c r="C410" s="7"/>
      <c r="D410" s="14"/>
      <c r="E410" s="15"/>
      <c r="F410" s="11"/>
      <c r="G410" s="11"/>
      <c r="H410" s="11">
        <f t="shared" si="7"/>
        <v>9357599.2000000086</v>
      </c>
    </row>
    <row r="411" spans="1:8" s="6" customFormat="1" hidden="1" x14ac:dyDescent="0.25">
      <c r="A411" s="31"/>
      <c r="B411" s="211"/>
      <c r="C411" s="7"/>
      <c r="D411" s="14"/>
      <c r="E411" s="15"/>
      <c r="F411" s="11"/>
      <c r="G411" s="11"/>
      <c r="H411" s="11">
        <f t="shared" si="7"/>
        <v>9357599.2000000086</v>
      </c>
    </row>
    <row r="412" spans="1:8" s="6" customFormat="1" hidden="1" x14ac:dyDescent="0.25">
      <c r="A412" s="31"/>
      <c r="B412" s="211"/>
      <c r="C412" s="7"/>
      <c r="D412" s="14"/>
      <c r="E412" s="15"/>
      <c r="F412" s="11"/>
      <c r="G412" s="11"/>
      <c r="H412" s="11">
        <f t="shared" si="7"/>
        <v>9357599.2000000086</v>
      </c>
    </row>
    <row r="413" spans="1:8" s="10" customFormat="1" hidden="1" x14ac:dyDescent="0.25">
      <c r="A413" s="31"/>
      <c r="B413" s="211"/>
      <c r="C413" s="7"/>
      <c r="D413" s="14"/>
      <c r="E413" s="15"/>
      <c r="F413" s="11"/>
      <c r="G413" s="11"/>
      <c r="H413" s="11">
        <f t="shared" si="7"/>
        <v>9357599.2000000086</v>
      </c>
    </row>
    <row r="414" spans="1:8" s="10" customFormat="1" hidden="1" x14ac:dyDescent="0.25">
      <c r="A414" s="31"/>
      <c r="B414" s="211"/>
      <c r="C414" s="7"/>
      <c r="D414" s="14"/>
      <c r="E414" s="15"/>
      <c r="F414" s="11"/>
      <c r="G414" s="11"/>
      <c r="H414" s="11">
        <f t="shared" si="7"/>
        <v>9357599.2000000086</v>
      </c>
    </row>
    <row r="415" spans="1:8" s="6" customFormat="1" hidden="1" x14ac:dyDescent="0.25">
      <c r="A415" s="31"/>
      <c r="B415" s="211"/>
      <c r="C415" s="7"/>
      <c r="D415" s="14"/>
      <c r="E415" s="15"/>
      <c r="F415" s="11"/>
      <c r="G415" s="11"/>
      <c r="H415" s="11">
        <f t="shared" si="7"/>
        <v>9357599.2000000086</v>
      </c>
    </row>
    <row r="416" spans="1:8" s="6" customFormat="1" hidden="1" x14ac:dyDescent="0.25">
      <c r="A416" s="31"/>
      <c r="B416" s="211"/>
      <c r="C416" s="7"/>
      <c r="D416" s="14"/>
      <c r="E416" s="15"/>
      <c r="F416" s="11"/>
      <c r="G416" s="11"/>
      <c r="H416" s="11">
        <f t="shared" si="7"/>
        <v>9357599.2000000086</v>
      </c>
    </row>
    <row r="417" spans="1:8" s="6" customFormat="1" hidden="1" x14ac:dyDescent="0.25">
      <c r="A417" s="31"/>
      <c r="B417" s="211"/>
      <c r="C417" s="7"/>
      <c r="D417" s="14"/>
      <c r="E417" s="15"/>
      <c r="F417" s="11"/>
      <c r="G417" s="11"/>
      <c r="H417" s="11">
        <f t="shared" si="7"/>
        <v>9357599.2000000086</v>
      </c>
    </row>
    <row r="418" spans="1:8" s="6" customFormat="1" hidden="1" x14ac:dyDescent="0.25">
      <c r="A418" s="31"/>
      <c r="B418" s="211"/>
      <c r="C418" s="7"/>
      <c r="D418" s="14"/>
      <c r="E418" s="15"/>
      <c r="F418" s="11"/>
      <c r="G418" s="11"/>
      <c r="H418" s="11">
        <f t="shared" si="7"/>
        <v>9357599.2000000086</v>
      </c>
    </row>
    <row r="419" spans="1:8" s="6" customFormat="1" hidden="1" x14ac:dyDescent="0.25">
      <c r="A419" s="31"/>
      <c r="B419" s="211"/>
      <c r="C419" s="7"/>
      <c r="D419" s="14"/>
      <c r="E419" s="15"/>
      <c r="F419" s="11"/>
      <c r="G419" s="11"/>
      <c r="H419" s="11">
        <f t="shared" si="7"/>
        <v>9357599.2000000086</v>
      </c>
    </row>
    <row r="420" spans="1:8" s="6" customFormat="1" hidden="1" x14ac:dyDescent="0.25">
      <c r="A420" s="31"/>
      <c r="B420" s="211"/>
      <c r="C420" s="7"/>
      <c r="D420" s="14"/>
      <c r="E420" s="15"/>
      <c r="F420" s="11"/>
      <c r="G420" s="11"/>
      <c r="H420" s="11">
        <f t="shared" ref="H420:H483" si="8">H419+F420-G420</f>
        <v>9357599.2000000086</v>
      </c>
    </row>
    <row r="421" spans="1:8" s="6" customFormat="1" hidden="1" x14ac:dyDescent="0.25">
      <c r="A421" s="31"/>
      <c r="B421" s="211"/>
      <c r="C421" s="7"/>
      <c r="D421" s="14"/>
      <c r="E421" s="15"/>
      <c r="F421" s="11"/>
      <c r="G421" s="11"/>
      <c r="H421" s="11">
        <f t="shared" si="8"/>
        <v>9357599.2000000086</v>
      </c>
    </row>
    <row r="422" spans="1:8" s="6" customFormat="1" hidden="1" x14ac:dyDescent="0.25">
      <c r="A422" s="31"/>
      <c r="B422" s="211"/>
      <c r="C422" s="7"/>
      <c r="D422" s="14"/>
      <c r="E422" s="15"/>
      <c r="F422" s="11"/>
      <c r="G422" s="11"/>
      <c r="H422" s="11">
        <f t="shared" si="8"/>
        <v>9357599.2000000086</v>
      </c>
    </row>
    <row r="423" spans="1:8" s="6" customFormat="1" hidden="1" x14ac:dyDescent="0.25">
      <c r="A423" s="31"/>
      <c r="B423" s="211"/>
      <c r="C423" s="7"/>
      <c r="D423" s="14"/>
      <c r="E423" s="15"/>
      <c r="F423" s="11"/>
      <c r="G423" s="11"/>
      <c r="H423" s="11">
        <f t="shared" si="8"/>
        <v>9357599.2000000086</v>
      </c>
    </row>
    <row r="424" spans="1:8" s="6" customFormat="1" hidden="1" x14ac:dyDescent="0.25">
      <c r="A424" s="31"/>
      <c r="B424" s="211"/>
      <c r="C424" s="7"/>
      <c r="D424" s="14"/>
      <c r="E424" s="15"/>
      <c r="F424" s="11"/>
      <c r="G424" s="11"/>
      <c r="H424" s="11">
        <f t="shared" si="8"/>
        <v>9357599.2000000086</v>
      </c>
    </row>
    <row r="425" spans="1:8" s="6" customFormat="1" hidden="1" x14ac:dyDescent="0.25">
      <c r="A425" s="31"/>
      <c r="B425" s="211"/>
      <c r="C425" s="7"/>
      <c r="D425" s="14"/>
      <c r="E425" s="15"/>
      <c r="F425" s="11"/>
      <c r="G425" s="11"/>
      <c r="H425" s="11">
        <f t="shared" si="8"/>
        <v>9357599.2000000086</v>
      </c>
    </row>
    <row r="426" spans="1:8" s="6" customFormat="1" hidden="1" x14ac:dyDescent="0.25">
      <c r="A426" s="31"/>
      <c r="B426" s="211"/>
      <c r="C426" s="7"/>
      <c r="D426" s="14"/>
      <c r="E426" s="15"/>
      <c r="F426" s="11"/>
      <c r="G426" s="11"/>
      <c r="H426" s="11">
        <f t="shared" si="8"/>
        <v>9357599.2000000086</v>
      </c>
    </row>
    <row r="427" spans="1:8" s="6" customFormat="1" hidden="1" x14ac:dyDescent="0.25">
      <c r="A427" s="31"/>
      <c r="B427" s="211"/>
      <c r="C427" s="7"/>
      <c r="D427" s="14"/>
      <c r="E427" s="15"/>
      <c r="F427" s="11"/>
      <c r="G427" s="11"/>
      <c r="H427" s="11">
        <f t="shared" si="8"/>
        <v>9357599.2000000086</v>
      </c>
    </row>
    <row r="428" spans="1:8" s="6" customFormat="1" hidden="1" x14ac:dyDescent="0.25">
      <c r="A428" s="31"/>
      <c r="B428" s="211"/>
      <c r="C428" s="7"/>
      <c r="D428" s="14"/>
      <c r="E428" s="15"/>
      <c r="F428" s="11"/>
      <c r="G428" s="11"/>
      <c r="H428" s="11">
        <f t="shared" si="8"/>
        <v>9357599.2000000086</v>
      </c>
    </row>
    <row r="429" spans="1:8" s="6" customFormat="1" hidden="1" x14ac:dyDescent="0.25">
      <c r="A429" s="31"/>
      <c r="B429" s="211"/>
      <c r="C429" s="7"/>
      <c r="D429" s="14"/>
      <c r="E429" s="15"/>
      <c r="F429" s="11"/>
      <c r="G429" s="11"/>
      <c r="H429" s="11">
        <f t="shared" si="8"/>
        <v>9357599.2000000086</v>
      </c>
    </row>
    <row r="430" spans="1:8" s="10" customFormat="1" hidden="1" x14ac:dyDescent="0.25">
      <c r="A430" s="31"/>
      <c r="B430" s="211"/>
      <c r="C430" s="7"/>
      <c r="D430" s="14"/>
      <c r="E430" s="15"/>
      <c r="F430" s="11"/>
      <c r="G430" s="11"/>
      <c r="H430" s="11">
        <f t="shared" si="8"/>
        <v>9357599.2000000086</v>
      </c>
    </row>
    <row r="431" spans="1:8" s="10" customFormat="1" hidden="1" x14ac:dyDescent="0.25">
      <c r="A431" s="31"/>
      <c r="B431" s="211"/>
      <c r="C431" s="7"/>
      <c r="D431" s="14"/>
      <c r="E431" s="15"/>
      <c r="F431" s="11"/>
      <c r="G431" s="11"/>
      <c r="H431" s="11">
        <f t="shared" si="8"/>
        <v>9357599.2000000086</v>
      </c>
    </row>
    <row r="432" spans="1:8" s="10" customFormat="1" hidden="1" x14ac:dyDescent="0.25">
      <c r="A432" s="31"/>
      <c r="B432" s="211"/>
      <c r="C432" s="7"/>
      <c r="D432" s="14"/>
      <c r="E432" s="15"/>
      <c r="F432" s="11"/>
      <c r="G432" s="11"/>
      <c r="H432" s="11">
        <f t="shared" si="8"/>
        <v>9357599.2000000086</v>
      </c>
    </row>
    <row r="433" spans="1:8" s="10" customFormat="1" hidden="1" x14ac:dyDescent="0.25">
      <c r="A433" s="31"/>
      <c r="B433" s="211"/>
      <c r="C433" s="7"/>
      <c r="D433" s="14"/>
      <c r="E433" s="15"/>
      <c r="F433" s="11"/>
      <c r="G433" s="11"/>
      <c r="H433" s="11">
        <f t="shared" si="8"/>
        <v>9357599.2000000086</v>
      </c>
    </row>
    <row r="434" spans="1:8" s="10" customFormat="1" hidden="1" x14ac:dyDescent="0.25">
      <c r="A434" s="31"/>
      <c r="B434" s="211"/>
      <c r="C434" s="7"/>
      <c r="D434" s="14"/>
      <c r="E434" s="15"/>
      <c r="F434" s="11"/>
      <c r="G434" s="11"/>
      <c r="H434" s="11">
        <f t="shared" si="8"/>
        <v>9357599.2000000086</v>
      </c>
    </row>
    <row r="435" spans="1:8" s="6" customFormat="1" hidden="1" x14ac:dyDescent="0.25">
      <c r="A435" s="31"/>
      <c r="B435" s="211"/>
      <c r="C435" s="7"/>
      <c r="D435" s="14"/>
      <c r="E435" s="15"/>
      <c r="F435" s="11"/>
      <c r="G435" s="11"/>
      <c r="H435" s="11">
        <f t="shared" si="8"/>
        <v>9357599.2000000086</v>
      </c>
    </row>
    <row r="436" spans="1:8" s="6" customFormat="1" hidden="1" x14ac:dyDescent="0.25">
      <c r="A436" s="31"/>
      <c r="B436" s="211"/>
      <c r="C436" s="7"/>
      <c r="D436" s="14"/>
      <c r="E436" s="15"/>
      <c r="F436" s="11"/>
      <c r="G436" s="11"/>
      <c r="H436" s="11">
        <f t="shared" si="8"/>
        <v>9357599.2000000086</v>
      </c>
    </row>
    <row r="437" spans="1:8" s="6" customFormat="1" hidden="1" x14ac:dyDescent="0.25">
      <c r="A437" s="31"/>
      <c r="B437" s="211"/>
      <c r="C437" s="7"/>
      <c r="D437" s="14"/>
      <c r="E437" s="15"/>
      <c r="F437" s="11"/>
      <c r="G437" s="11"/>
      <c r="H437" s="11">
        <f t="shared" si="8"/>
        <v>9357599.2000000086</v>
      </c>
    </row>
    <row r="438" spans="1:8" s="6" customFormat="1" hidden="1" x14ac:dyDescent="0.25">
      <c r="A438" s="31"/>
      <c r="B438" s="211"/>
      <c r="C438" s="7"/>
      <c r="D438" s="14"/>
      <c r="E438" s="15"/>
      <c r="F438" s="11"/>
      <c r="G438" s="11"/>
      <c r="H438" s="11">
        <f t="shared" si="8"/>
        <v>9357599.2000000086</v>
      </c>
    </row>
    <row r="439" spans="1:8" s="6" customFormat="1" hidden="1" x14ac:dyDescent="0.25">
      <c r="A439" s="31"/>
      <c r="B439" s="211"/>
      <c r="C439" s="7"/>
      <c r="D439" s="14"/>
      <c r="E439" s="15"/>
      <c r="F439" s="11"/>
      <c r="G439" s="11"/>
      <c r="H439" s="11">
        <f t="shared" si="8"/>
        <v>9357599.2000000086</v>
      </c>
    </row>
    <row r="440" spans="1:8" s="6" customFormat="1" hidden="1" x14ac:dyDescent="0.25">
      <c r="A440" s="31"/>
      <c r="B440" s="211"/>
      <c r="C440" s="7"/>
      <c r="D440" s="14"/>
      <c r="E440" s="15"/>
      <c r="F440" s="11"/>
      <c r="G440" s="11"/>
      <c r="H440" s="11">
        <f t="shared" si="8"/>
        <v>9357599.2000000086</v>
      </c>
    </row>
    <row r="441" spans="1:8" s="6" customFormat="1" hidden="1" x14ac:dyDescent="0.25">
      <c r="A441" s="31"/>
      <c r="B441" s="211"/>
      <c r="C441" s="7"/>
      <c r="D441" s="14"/>
      <c r="E441" s="15"/>
      <c r="F441" s="11"/>
      <c r="G441" s="11"/>
      <c r="H441" s="11">
        <f t="shared" si="8"/>
        <v>9357599.2000000086</v>
      </c>
    </row>
    <row r="442" spans="1:8" s="10" customFormat="1" hidden="1" x14ac:dyDescent="0.25">
      <c r="A442" s="31"/>
      <c r="B442" s="211"/>
      <c r="C442" s="7"/>
      <c r="D442" s="14"/>
      <c r="E442" s="15"/>
      <c r="F442" s="11"/>
      <c r="G442" s="11"/>
      <c r="H442" s="11">
        <f t="shared" si="8"/>
        <v>9357599.2000000086</v>
      </c>
    </row>
    <row r="443" spans="1:8" s="10" customFormat="1" hidden="1" x14ac:dyDescent="0.25">
      <c r="A443" s="31"/>
      <c r="B443" s="211"/>
      <c r="C443" s="7"/>
      <c r="D443" s="14"/>
      <c r="E443" s="15"/>
      <c r="F443" s="11"/>
      <c r="G443" s="11"/>
      <c r="H443" s="11">
        <f t="shared" si="8"/>
        <v>9357599.2000000086</v>
      </c>
    </row>
    <row r="444" spans="1:8" s="6" customFormat="1" hidden="1" x14ac:dyDescent="0.25">
      <c r="A444" s="31"/>
      <c r="B444" s="211"/>
      <c r="C444" s="7"/>
      <c r="D444" s="14"/>
      <c r="E444" s="15"/>
      <c r="F444" s="11"/>
      <c r="G444" s="11"/>
      <c r="H444" s="11">
        <f t="shared" si="8"/>
        <v>9357599.2000000086</v>
      </c>
    </row>
    <row r="445" spans="1:8" s="10" customFormat="1" hidden="1" x14ac:dyDescent="0.25">
      <c r="A445" s="31"/>
      <c r="B445" s="211"/>
      <c r="C445" s="7"/>
      <c r="D445" s="14"/>
      <c r="E445" s="15"/>
      <c r="F445" s="11"/>
      <c r="G445" s="11"/>
      <c r="H445" s="11">
        <f t="shared" si="8"/>
        <v>9357599.2000000086</v>
      </c>
    </row>
    <row r="446" spans="1:8" s="10" customFormat="1" hidden="1" x14ac:dyDescent="0.25">
      <c r="A446" s="31"/>
      <c r="B446" s="211"/>
      <c r="C446" s="7"/>
      <c r="D446" s="14"/>
      <c r="E446" s="15"/>
      <c r="F446" s="11"/>
      <c r="G446" s="11"/>
      <c r="H446" s="11">
        <f t="shared" si="8"/>
        <v>9357599.2000000086</v>
      </c>
    </row>
    <row r="447" spans="1:8" s="10" customFormat="1" hidden="1" x14ac:dyDescent="0.25">
      <c r="A447" s="31"/>
      <c r="B447" s="211"/>
      <c r="C447" s="7"/>
      <c r="D447" s="14"/>
      <c r="E447" s="15"/>
      <c r="F447" s="11"/>
      <c r="G447" s="11"/>
      <c r="H447" s="11">
        <f t="shared" si="8"/>
        <v>9357599.2000000086</v>
      </c>
    </row>
    <row r="448" spans="1:8" s="10" customFormat="1" hidden="1" x14ac:dyDescent="0.25">
      <c r="A448" s="31"/>
      <c r="B448" s="211"/>
      <c r="C448" s="7"/>
      <c r="D448" s="14"/>
      <c r="E448" s="15"/>
      <c r="F448" s="11"/>
      <c r="G448" s="11"/>
      <c r="H448" s="11">
        <f t="shared" si="8"/>
        <v>9357599.2000000086</v>
      </c>
    </row>
    <row r="449" spans="1:8" s="10" customFormat="1" hidden="1" x14ac:dyDescent="0.25">
      <c r="A449" s="31"/>
      <c r="B449" s="211"/>
      <c r="C449" s="7"/>
      <c r="D449" s="14"/>
      <c r="E449" s="15"/>
      <c r="F449" s="11"/>
      <c r="G449" s="11"/>
      <c r="H449" s="11">
        <f t="shared" si="8"/>
        <v>9357599.2000000086</v>
      </c>
    </row>
    <row r="450" spans="1:8" s="6" customFormat="1" hidden="1" x14ac:dyDescent="0.25">
      <c r="A450" s="31"/>
      <c r="B450" s="211"/>
      <c r="C450" s="7"/>
      <c r="D450" s="14"/>
      <c r="E450" s="15"/>
      <c r="F450" s="11"/>
      <c r="G450" s="11"/>
      <c r="H450" s="11">
        <f t="shared" si="8"/>
        <v>9357599.2000000086</v>
      </c>
    </row>
    <row r="451" spans="1:8" s="10" customFormat="1" hidden="1" x14ac:dyDescent="0.25">
      <c r="A451" s="31"/>
      <c r="B451" s="211"/>
      <c r="C451" s="7"/>
      <c r="D451" s="14"/>
      <c r="E451" s="15"/>
      <c r="F451" s="11"/>
      <c r="G451" s="11"/>
      <c r="H451" s="11">
        <f t="shared" si="8"/>
        <v>9357599.2000000086</v>
      </c>
    </row>
    <row r="452" spans="1:8" s="10" customFormat="1" hidden="1" x14ac:dyDescent="0.25">
      <c r="A452" s="31"/>
      <c r="B452" s="211"/>
      <c r="C452" s="7"/>
      <c r="D452" s="14"/>
      <c r="E452" s="15"/>
      <c r="F452" s="11"/>
      <c r="G452" s="11"/>
      <c r="H452" s="11">
        <f t="shared" si="8"/>
        <v>9357599.2000000086</v>
      </c>
    </row>
    <row r="453" spans="1:8" s="10" customFormat="1" hidden="1" x14ac:dyDescent="0.25">
      <c r="A453" s="31"/>
      <c r="B453" s="211"/>
      <c r="C453" s="7"/>
      <c r="D453" s="14"/>
      <c r="E453" s="15"/>
      <c r="F453" s="11"/>
      <c r="G453" s="11"/>
      <c r="H453" s="11">
        <f t="shared" si="8"/>
        <v>9357599.2000000086</v>
      </c>
    </row>
    <row r="454" spans="1:8" s="10" customFormat="1" hidden="1" x14ac:dyDescent="0.25">
      <c r="A454" s="31"/>
      <c r="B454" s="211"/>
      <c r="C454" s="7"/>
      <c r="D454" s="14"/>
      <c r="E454" s="15"/>
      <c r="F454" s="11"/>
      <c r="G454" s="11"/>
      <c r="H454" s="11">
        <f t="shared" si="8"/>
        <v>9357599.2000000086</v>
      </c>
    </row>
    <row r="455" spans="1:8" s="6" customFormat="1" hidden="1" x14ac:dyDescent="0.25">
      <c r="A455" s="31"/>
      <c r="B455" s="211"/>
      <c r="C455" s="7"/>
      <c r="D455" s="14"/>
      <c r="E455" s="15"/>
      <c r="F455" s="11"/>
      <c r="G455" s="11"/>
      <c r="H455" s="11">
        <f t="shared" si="8"/>
        <v>9357599.2000000086</v>
      </c>
    </row>
    <row r="456" spans="1:8" s="6" customFormat="1" hidden="1" x14ac:dyDescent="0.25">
      <c r="A456" s="31"/>
      <c r="B456" s="211"/>
      <c r="C456" s="7"/>
      <c r="D456" s="14"/>
      <c r="E456" s="15"/>
      <c r="F456" s="11"/>
      <c r="G456" s="11"/>
      <c r="H456" s="11">
        <f t="shared" si="8"/>
        <v>9357599.2000000086</v>
      </c>
    </row>
    <row r="457" spans="1:8" s="6" customFormat="1" hidden="1" x14ac:dyDescent="0.25">
      <c r="A457" s="31"/>
      <c r="B457" s="211"/>
      <c r="C457" s="7"/>
      <c r="D457" s="14"/>
      <c r="E457" s="15"/>
      <c r="F457" s="11"/>
      <c r="G457" s="11"/>
      <c r="H457" s="11">
        <f t="shared" si="8"/>
        <v>9357599.2000000086</v>
      </c>
    </row>
    <row r="458" spans="1:8" s="6" customFormat="1" hidden="1" x14ac:dyDescent="0.25">
      <c r="A458" s="31"/>
      <c r="B458" s="211"/>
      <c r="C458" s="7"/>
      <c r="D458" s="14"/>
      <c r="E458" s="15"/>
      <c r="F458" s="11"/>
      <c r="G458" s="11"/>
      <c r="H458" s="11">
        <f t="shared" si="8"/>
        <v>9357599.2000000086</v>
      </c>
    </row>
    <row r="459" spans="1:8" s="6" customFormat="1" hidden="1" x14ac:dyDescent="0.25">
      <c r="A459" s="31"/>
      <c r="B459" s="211"/>
      <c r="C459" s="7"/>
      <c r="D459" s="14"/>
      <c r="E459" s="15"/>
      <c r="F459" s="11"/>
      <c r="G459" s="11"/>
      <c r="H459" s="11">
        <f t="shared" si="8"/>
        <v>9357599.2000000086</v>
      </c>
    </row>
    <row r="460" spans="1:8" s="6" customFormat="1" hidden="1" x14ac:dyDescent="0.25">
      <c r="A460" s="31"/>
      <c r="B460" s="211"/>
      <c r="C460" s="7"/>
      <c r="D460" s="14"/>
      <c r="E460" s="15"/>
      <c r="F460" s="11"/>
      <c r="G460" s="11"/>
      <c r="H460" s="11">
        <f t="shared" si="8"/>
        <v>9357599.2000000086</v>
      </c>
    </row>
    <row r="461" spans="1:8" s="6" customFormat="1" hidden="1" x14ac:dyDescent="0.25">
      <c r="A461" s="31"/>
      <c r="B461" s="211"/>
      <c r="C461" s="7"/>
      <c r="D461" s="14"/>
      <c r="E461" s="15"/>
      <c r="F461" s="11"/>
      <c r="G461" s="11"/>
      <c r="H461" s="11">
        <f t="shared" si="8"/>
        <v>9357599.2000000086</v>
      </c>
    </row>
    <row r="462" spans="1:8" s="10" customFormat="1" hidden="1" x14ac:dyDescent="0.25">
      <c r="A462" s="31"/>
      <c r="B462" s="211"/>
      <c r="C462" s="7"/>
      <c r="D462" s="14"/>
      <c r="E462" s="15"/>
      <c r="F462" s="11"/>
      <c r="G462" s="11"/>
      <c r="H462" s="11">
        <f t="shared" si="8"/>
        <v>9357599.2000000086</v>
      </c>
    </row>
    <row r="463" spans="1:8" s="10" customFormat="1" hidden="1" x14ac:dyDescent="0.25">
      <c r="A463" s="31"/>
      <c r="B463" s="211"/>
      <c r="C463" s="7"/>
      <c r="D463" s="14"/>
      <c r="E463" s="15"/>
      <c r="F463" s="11"/>
      <c r="G463" s="11"/>
      <c r="H463" s="11">
        <f t="shared" si="8"/>
        <v>9357599.2000000086</v>
      </c>
    </row>
    <row r="464" spans="1:8" s="10" customFormat="1" hidden="1" x14ac:dyDescent="0.25">
      <c r="A464" s="31"/>
      <c r="B464" s="211"/>
      <c r="C464" s="7"/>
      <c r="D464" s="14"/>
      <c r="E464" s="15"/>
      <c r="F464" s="11"/>
      <c r="G464" s="11"/>
      <c r="H464" s="11">
        <f t="shared" si="8"/>
        <v>9357599.2000000086</v>
      </c>
    </row>
    <row r="465" spans="1:8" s="10" customFormat="1" hidden="1" x14ac:dyDescent="0.25">
      <c r="A465" s="31"/>
      <c r="B465" s="211"/>
      <c r="C465" s="7"/>
      <c r="D465" s="14"/>
      <c r="E465" s="15"/>
      <c r="F465" s="11"/>
      <c r="G465" s="11"/>
      <c r="H465" s="11">
        <f t="shared" si="8"/>
        <v>9357599.2000000086</v>
      </c>
    </row>
    <row r="466" spans="1:8" s="6" customFormat="1" hidden="1" x14ac:dyDescent="0.25">
      <c r="A466" s="31"/>
      <c r="B466" s="211"/>
      <c r="C466" s="7"/>
      <c r="D466" s="14"/>
      <c r="E466" s="15"/>
      <c r="F466" s="11"/>
      <c r="G466" s="11"/>
      <c r="H466" s="11">
        <f t="shared" si="8"/>
        <v>9357599.2000000086</v>
      </c>
    </row>
    <row r="467" spans="1:8" s="6" customFormat="1" hidden="1" x14ac:dyDescent="0.25">
      <c r="A467" s="31"/>
      <c r="B467" s="211"/>
      <c r="C467" s="7"/>
      <c r="D467" s="14"/>
      <c r="E467" s="15"/>
      <c r="F467" s="11"/>
      <c r="G467" s="11"/>
      <c r="H467" s="11">
        <f t="shared" si="8"/>
        <v>9357599.2000000086</v>
      </c>
    </row>
    <row r="468" spans="1:8" s="10" customFormat="1" hidden="1" x14ac:dyDescent="0.25">
      <c r="A468" s="31"/>
      <c r="B468" s="211"/>
      <c r="C468" s="7"/>
      <c r="D468" s="14"/>
      <c r="E468" s="15"/>
      <c r="F468" s="11"/>
      <c r="G468" s="11"/>
      <c r="H468" s="11">
        <f t="shared" si="8"/>
        <v>9357599.2000000086</v>
      </c>
    </row>
    <row r="469" spans="1:8" s="6" customFormat="1" hidden="1" x14ac:dyDescent="0.25">
      <c r="A469" s="31"/>
      <c r="B469" s="211"/>
      <c r="C469" s="7"/>
      <c r="D469" s="14"/>
      <c r="E469" s="15"/>
      <c r="F469" s="11"/>
      <c r="G469" s="11"/>
      <c r="H469" s="11">
        <f t="shared" si="8"/>
        <v>9357599.2000000086</v>
      </c>
    </row>
    <row r="470" spans="1:8" s="6" customFormat="1" hidden="1" x14ac:dyDescent="0.25">
      <c r="A470" s="31"/>
      <c r="B470" s="211"/>
      <c r="C470" s="7"/>
      <c r="D470" s="14"/>
      <c r="E470" s="15"/>
      <c r="F470" s="11"/>
      <c r="G470" s="11"/>
      <c r="H470" s="11">
        <f t="shared" si="8"/>
        <v>9357599.2000000086</v>
      </c>
    </row>
    <row r="471" spans="1:8" s="6" customFormat="1" hidden="1" x14ac:dyDescent="0.25">
      <c r="A471" s="31"/>
      <c r="B471" s="211"/>
      <c r="C471" s="7"/>
      <c r="D471" s="14"/>
      <c r="E471" s="15"/>
      <c r="F471" s="11"/>
      <c r="G471" s="11"/>
      <c r="H471" s="11">
        <f t="shared" si="8"/>
        <v>9357599.2000000086</v>
      </c>
    </row>
    <row r="472" spans="1:8" s="6" customFormat="1" hidden="1" x14ac:dyDescent="0.25">
      <c r="A472" s="31"/>
      <c r="B472" s="211"/>
      <c r="C472" s="7"/>
      <c r="D472" s="14"/>
      <c r="E472" s="15"/>
      <c r="F472" s="11"/>
      <c r="G472" s="11"/>
      <c r="H472" s="11">
        <f t="shared" si="8"/>
        <v>9357599.2000000086</v>
      </c>
    </row>
    <row r="473" spans="1:8" s="10" customFormat="1" hidden="1" x14ac:dyDescent="0.25">
      <c r="A473" s="31"/>
      <c r="B473" s="211"/>
      <c r="C473" s="7"/>
      <c r="D473" s="14"/>
      <c r="E473" s="15"/>
      <c r="F473" s="11"/>
      <c r="G473" s="11"/>
      <c r="H473" s="11">
        <f t="shared" si="8"/>
        <v>9357599.2000000086</v>
      </c>
    </row>
    <row r="474" spans="1:8" s="10" customFormat="1" hidden="1" x14ac:dyDescent="0.25">
      <c r="A474" s="31"/>
      <c r="B474" s="211"/>
      <c r="C474" s="7"/>
      <c r="D474" s="14"/>
      <c r="E474" s="15"/>
      <c r="F474" s="11"/>
      <c r="G474" s="11"/>
      <c r="H474" s="11">
        <f t="shared" si="8"/>
        <v>9357599.2000000086</v>
      </c>
    </row>
    <row r="475" spans="1:8" s="10" customFormat="1" hidden="1" x14ac:dyDescent="0.25">
      <c r="A475" s="31"/>
      <c r="B475" s="211"/>
      <c r="C475" s="7"/>
      <c r="D475" s="14"/>
      <c r="E475" s="15"/>
      <c r="F475" s="11"/>
      <c r="G475" s="11"/>
      <c r="H475" s="11">
        <f t="shared" si="8"/>
        <v>9357599.2000000086</v>
      </c>
    </row>
    <row r="476" spans="1:8" s="6" customFormat="1" hidden="1" x14ac:dyDescent="0.25">
      <c r="A476" s="31"/>
      <c r="B476" s="211"/>
      <c r="C476" s="7"/>
      <c r="D476" s="14"/>
      <c r="E476" s="15"/>
      <c r="F476" s="11"/>
      <c r="G476" s="11"/>
      <c r="H476" s="11">
        <f t="shared" si="8"/>
        <v>9357599.2000000086</v>
      </c>
    </row>
    <row r="477" spans="1:8" s="10" customFormat="1" hidden="1" x14ac:dyDescent="0.25">
      <c r="A477" s="31"/>
      <c r="B477" s="211"/>
      <c r="C477" s="7"/>
      <c r="D477" s="14"/>
      <c r="E477" s="15"/>
      <c r="F477" s="11"/>
      <c r="G477" s="11"/>
      <c r="H477" s="11">
        <f t="shared" si="8"/>
        <v>9357599.2000000086</v>
      </c>
    </row>
    <row r="478" spans="1:8" s="10" customFormat="1" hidden="1" x14ac:dyDescent="0.25">
      <c r="A478" s="31"/>
      <c r="B478" s="211"/>
      <c r="C478" s="7"/>
      <c r="D478" s="14"/>
      <c r="E478" s="15"/>
      <c r="F478" s="11"/>
      <c r="G478" s="11"/>
      <c r="H478" s="11">
        <f t="shared" si="8"/>
        <v>9357599.2000000086</v>
      </c>
    </row>
    <row r="479" spans="1:8" s="10" customFormat="1" hidden="1" x14ac:dyDescent="0.25">
      <c r="A479" s="31"/>
      <c r="B479" s="211"/>
      <c r="C479" s="7"/>
      <c r="D479" s="14"/>
      <c r="E479" s="15"/>
      <c r="F479" s="11"/>
      <c r="G479" s="11"/>
      <c r="H479" s="11">
        <f t="shared" si="8"/>
        <v>9357599.2000000086</v>
      </c>
    </row>
    <row r="480" spans="1:8" s="10" customFormat="1" hidden="1" x14ac:dyDescent="0.25">
      <c r="A480" s="31"/>
      <c r="B480" s="211"/>
      <c r="C480" s="7"/>
      <c r="D480" s="14"/>
      <c r="E480" s="15"/>
      <c r="F480" s="11"/>
      <c r="G480" s="11"/>
      <c r="H480" s="11">
        <f t="shared" si="8"/>
        <v>9357599.2000000086</v>
      </c>
    </row>
    <row r="481" spans="1:8" s="10" customFormat="1" hidden="1" x14ac:dyDescent="0.25">
      <c r="A481" s="31"/>
      <c r="B481" s="211"/>
      <c r="C481" s="7"/>
      <c r="D481" s="14"/>
      <c r="E481" s="15"/>
      <c r="F481" s="11"/>
      <c r="G481" s="11"/>
      <c r="H481" s="11">
        <f t="shared" si="8"/>
        <v>9357599.2000000086</v>
      </c>
    </row>
    <row r="482" spans="1:8" s="10" customFormat="1" hidden="1" x14ac:dyDescent="0.25">
      <c r="A482" s="31"/>
      <c r="B482" s="211"/>
      <c r="C482" s="7"/>
      <c r="D482" s="14"/>
      <c r="E482" s="15"/>
      <c r="F482" s="11"/>
      <c r="G482" s="11"/>
      <c r="H482" s="11">
        <f t="shared" si="8"/>
        <v>9357599.2000000086</v>
      </c>
    </row>
    <row r="483" spans="1:8" s="10" customFormat="1" hidden="1" x14ac:dyDescent="0.25">
      <c r="A483" s="31"/>
      <c r="B483" s="211"/>
      <c r="C483" s="7"/>
      <c r="D483" s="14"/>
      <c r="E483" s="15"/>
      <c r="F483" s="11"/>
      <c r="G483" s="11"/>
      <c r="H483" s="11">
        <f t="shared" si="8"/>
        <v>9357599.2000000086</v>
      </c>
    </row>
    <row r="484" spans="1:8" s="10" customFormat="1" hidden="1" x14ac:dyDescent="0.25">
      <c r="A484" s="31"/>
      <c r="B484" s="211"/>
      <c r="C484" s="7"/>
      <c r="D484" s="14"/>
      <c r="E484" s="15"/>
      <c r="F484" s="11"/>
      <c r="G484" s="11"/>
      <c r="H484" s="11">
        <f t="shared" ref="H484:H581" si="9">H483+F484-G484</f>
        <v>9357599.2000000086</v>
      </c>
    </row>
    <row r="485" spans="1:8" s="10" customFormat="1" hidden="1" x14ac:dyDescent="0.25">
      <c r="A485" s="31"/>
      <c r="B485" s="211"/>
      <c r="C485" s="7"/>
      <c r="D485" s="14"/>
      <c r="E485" s="15"/>
      <c r="F485" s="11"/>
      <c r="G485" s="11"/>
      <c r="H485" s="11">
        <f t="shared" si="9"/>
        <v>9357599.2000000086</v>
      </c>
    </row>
    <row r="486" spans="1:8" s="10" customFormat="1" hidden="1" x14ac:dyDescent="0.25">
      <c r="A486" s="31"/>
      <c r="B486" s="211"/>
      <c r="C486" s="7"/>
      <c r="D486" s="14"/>
      <c r="E486" s="15"/>
      <c r="F486" s="11"/>
      <c r="G486" s="23"/>
      <c r="H486" s="11">
        <f t="shared" si="9"/>
        <v>9357599.2000000086</v>
      </c>
    </row>
    <row r="487" spans="1:8" s="10" customFormat="1" hidden="1" x14ac:dyDescent="0.25">
      <c r="A487" s="31"/>
      <c r="B487" s="211"/>
      <c r="C487" s="7"/>
      <c r="D487" s="14"/>
      <c r="E487" s="15"/>
      <c r="F487" s="11"/>
      <c r="G487" s="23"/>
      <c r="H487" s="11">
        <f t="shared" si="9"/>
        <v>9357599.2000000086</v>
      </c>
    </row>
    <row r="488" spans="1:8" s="10" customFormat="1" hidden="1" x14ac:dyDescent="0.25">
      <c r="A488" s="31"/>
      <c r="B488" s="211"/>
      <c r="C488" s="7"/>
      <c r="D488" s="14"/>
      <c r="E488" s="15"/>
      <c r="F488" s="11"/>
      <c r="G488" s="23"/>
      <c r="H488" s="11">
        <f t="shared" si="9"/>
        <v>9357599.2000000086</v>
      </c>
    </row>
    <row r="489" spans="1:8" s="10" customFormat="1" hidden="1" x14ac:dyDescent="0.25">
      <c r="A489" s="31"/>
      <c r="B489" s="211"/>
      <c r="C489" s="7"/>
      <c r="D489" s="14"/>
      <c r="E489" s="15"/>
      <c r="F489" s="11"/>
      <c r="G489" s="23"/>
      <c r="H489" s="11">
        <f t="shared" si="9"/>
        <v>9357599.2000000086</v>
      </c>
    </row>
    <row r="490" spans="1:8" s="10" customFormat="1" hidden="1" x14ac:dyDescent="0.25">
      <c r="A490" s="31"/>
      <c r="B490" s="211"/>
      <c r="C490" s="7"/>
      <c r="D490" s="14"/>
      <c r="E490" s="15"/>
      <c r="F490" s="11"/>
      <c r="G490" s="23"/>
      <c r="H490" s="11">
        <f t="shared" si="9"/>
        <v>9357599.2000000086</v>
      </c>
    </row>
    <row r="491" spans="1:8" s="10" customFormat="1" hidden="1" x14ac:dyDescent="0.25">
      <c r="A491" s="31"/>
      <c r="B491" s="211"/>
      <c r="C491" s="7"/>
      <c r="D491" s="14"/>
      <c r="E491" s="15"/>
      <c r="F491" s="11"/>
      <c r="G491" s="23"/>
      <c r="H491" s="11">
        <f t="shared" si="9"/>
        <v>9357599.2000000086</v>
      </c>
    </row>
    <row r="492" spans="1:8" s="10" customFormat="1" hidden="1" x14ac:dyDescent="0.25">
      <c r="A492" s="31"/>
      <c r="B492" s="211"/>
      <c r="C492" s="7"/>
      <c r="D492" s="14"/>
      <c r="E492" s="15"/>
      <c r="F492" s="11"/>
      <c r="G492" s="11"/>
      <c r="H492" s="11">
        <f t="shared" si="9"/>
        <v>9357599.2000000086</v>
      </c>
    </row>
    <row r="493" spans="1:8" s="10" customFormat="1" hidden="1" x14ac:dyDescent="0.25">
      <c r="A493" s="33"/>
      <c r="B493" s="218"/>
      <c r="C493" s="24"/>
      <c r="D493" s="43"/>
      <c r="E493" s="25"/>
      <c r="F493" s="26"/>
      <c r="G493" s="26"/>
      <c r="H493" s="26">
        <f t="shared" si="9"/>
        <v>9357599.2000000086</v>
      </c>
    </row>
    <row r="494" spans="1:8" s="10" customFormat="1" ht="35.25" hidden="1" customHeight="1" x14ac:dyDescent="0.3">
      <c r="A494" s="32"/>
      <c r="B494" s="215"/>
      <c r="C494" s="17"/>
      <c r="D494" s="42" t="s">
        <v>45</v>
      </c>
      <c r="E494" s="27"/>
      <c r="F494" s="18"/>
      <c r="G494" s="18"/>
      <c r="H494" s="18">
        <f>H493+F494-G494</f>
        <v>9357599.2000000086</v>
      </c>
    </row>
    <row r="495" spans="1:8" s="10" customFormat="1" hidden="1" x14ac:dyDescent="0.25">
      <c r="A495" s="31"/>
      <c r="B495" s="211"/>
      <c r="C495" s="7"/>
      <c r="D495" s="14"/>
      <c r="E495" s="15"/>
      <c r="F495" s="11"/>
      <c r="G495" s="11"/>
      <c r="H495" s="11">
        <f t="shared" si="9"/>
        <v>9357599.2000000086</v>
      </c>
    </row>
    <row r="496" spans="1:8" s="10" customFormat="1" hidden="1" x14ac:dyDescent="0.25">
      <c r="A496" s="31"/>
      <c r="B496" s="211"/>
      <c r="C496" s="7"/>
      <c r="D496" s="14"/>
      <c r="E496" s="15"/>
      <c r="F496" s="11"/>
      <c r="G496" s="11"/>
      <c r="H496" s="11">
        <f>H495+F496-G496</f>
        <v>9357599.2000000086</v>
      </c>
    </row>
    <row r="497" spans="1:8" s="10" customFormat="1" hidden="1" x14ac:dyDescent="0.25">
      <c r="A497" s="31"/>
      <c r="B497" s="211"/>
      <c r="C497" s="7"/>
      <c r="D497" s="14"/>
      <c r="E497" s="15"/>
      <c r="F497" s="11"/>
      <c r="G497" s="11"/>
      <c r="H497" s="11">
        <f t="shared" si="9"/>
        <v>9357599.2000000086</v>
      </c>
    </row>
    <row r="498" spans="1:8" s="10" customFormat="1" hidden="1" x14ac:dyDescent="0.25">
      <c r="A498" s="31"/>
      <c r="B498" s="211"/>
      <c r="C498" s="7"/>
      <c r="D498" s="14"/>
      <c r="E498" s="15"/>
      <c r="F498" s="11"/>
      <c r="G498" s="11"/>
      <c r="H498" s="11">
        <f t="shared" si="9"/>
        <v>9357599.2000000086</v>
      </c>
    </row>
    <row r="499" spans="1:8" s="10" customFormat="1" hidden="1" x14ac:dyDescent="0.25">
      <c r="A499" s="31"/>
      <c r="B499" s="211"/>
      <c r="C499" s="7"/>
      <c r="D499" s="14"/>
      <c r="E499" s="15"/>
      <c r="F499" s="11"/>
      <c r="G499" s="11"/>
      <c r="H499" s="11">
        <f t="shared" si="9"/>
        <v>9357599.2000000086</v>
      </c>
    </row>
    <row r="500" spans="1:8" s="10" customFormat="1" hidden="1" x14ac:dyDescent="0.25">
      <c r="A500" s="31"/>
      <c r="B500" s="211"/>
      <c r="C500" s="7"/>
      <c r="D500" s="14"/>
      <c r="E500" s="15"/>
      <c r="F500" s="11"/>
      <c r="G500" s="11"/>
      <c r="H500" s="11">
        <f t="shared" si="9"/>
        <v>9357599.2000000086</v>
      </c>
    </row>
    <row r="501" spans="1:8" s="10" customFormat="1" hidden="1" x14ac:dyDescent="0.25">
      <c r="A501" s="31"/>
      <c r="B501" s="211"/>
      <c r="C501" s="7"/>
      <c r="D501" s="14"/>
      <c r="E501" s="15"/>
      <c r="F501" s="11"/>
      <c r="G501" s="11"/>
      <c r="H501" s="11">
        <f t="shared" si="9"/>
        <v>9357599.2000000086</v>
      </c>
    </row>
    <row r="502" spans="1:8" s="10" customFormat="1" hidden="1" x14ac:dyDescent="0.25">
      <c r="A502" s="31"/>
      <c r="B502" s="211"/>
      <c r="C502" s="7"/>
      <c r="D502" s="14"/>
      <c r="E502" s="15"/>
      <c r="F502" s="11"/>
      <c r="G502" s="11"/>
      <c r="H502" s="11">
        <f t="shared" si="9"/>
        <v>9357599.2000000086</v>
      </c>
    </row>
    <row r="503" spans="1:8" s="10" customFormat="1" hidden="1" x14ac:dyDescent="0.25">
      <c r="A503" s="31"/>
      <c r="B503" s="211"/>
      <c r="C503" s="7"/>
      <c r="D503" s="14"/>
      <c r="E503" s="15"/>
      <c r="F503" s="11"/>
      <c r="G503" s="11"/>
      <c r="H503" s="11">
        <f t="shared" si="9"/>
        <v>9357599.2000000086</v>
      </c>
    </row>
    <row r="504" spans="1:8" s="10" customFormat="1" hidden="1" x14ac:dyDescent="0.25">
      <c r="A504" s="31"/>
      <c r="B504" s="211"/>
      <c r="C504" s="7"/>
      <c r="D504" s="14"/>
      <c r="E504" s="15"/>
      <c r="F504" s="11"/>
      <c r="G504" s="11"/>
      <c r="H504" s="11">
        <f t="shared" si="9"/>
        <v>9357599.2000000086</v>
      </c>
    </row>
    <row r="505" spans="1:8" s="10" customFormat="1" hidden="1" x14ac:dyDescent="0.25">
      <c r="A505" s="31"/>
      <c r="B505" s="211"/>
      <c r="C505" s="7"/>
      <c r="D505" s="14"/>
      <c r="E505" s="15"/>
      <c r="F505" s="11"/>
      <c r="G505" s="11"/>
      <c r="H505" s="11">
        <f t="shared" si="9"/>
        <v>9357599.2000000086</v>
      </c>
    </row>
    <row r="506" spans="1:8" s="10" customFormat="1" hidden="1" x14ac:dyDescent="0.25">
      <c r="A506" s="31"/>
      <c r="B506" s="211"/>
      <c r="C506" s="7"/>
      <c r="D506" s="14"/>
      <c r="E506" s="15"/>
      <c r="F506" s="11"/>
      <c r="G506" s="11"/>
      <c r="H506" s="11">
        <f t="shared" si="9"/>
        <v>9357599.2000000086</v>
      </c>
    </row>
    <row r="507" spans="1:8" s="10" customFormat="1" hidden="1" x14ac:dyDescent="0.25">
      <c r="A507" s="31"/>
      <c r="B507" s="211"/>
      <c r="C507" s="7"/>
      <c r="D507" s="14"/>
      <c r="E507" s="15"/>
      <c r="F507" s="11"/>
      <c r="G507" s="11"/>
      <c r="H507" s="11">
        <f t="shared" si="9"/>
        <v>9357599.2000000086</v>
      </c>
    </row>
    <row r="508" spans="1:8" s="10" customFormat="1" hidden="1" x14ac:dyDescent="0.25">
      <c r="A508" s="31"/>
      <c r="B508" s="211"/>
      <c r="C508" s="7"/>
      <c r="D508" s="14"/>
      <c r="E508" s="15"/>
      <c r="F508" s="11"/>
      <c r="G508" s="11"/>
      <c r="H508" s="11">
        <f t="shared" si="9"/>
        <v>9357599.2000000086</v>
      </c>
    </row>
    <row r="509" spans="1:8" s="10" customFormat="1" hidden="1" x14ac:dyDescent="0.25">
      <c r="A509" s="31"/>
      <c r="B509" s="211"/>
      <c r="C509" s="7"/>
      <c r="D509" s="14"/>
      <c r="E509" s="15"/>
      <c r="F509" s="11"/>
      <c r="G509" s="11"/>
      <c r="H509" s="11">
        <f t="shared" si="9"/>
        <v>9357599.2000000086</v>
      </c>
    </row>
    <row r="510" spans="1:8" s="10" customFormat="1" hidden="1" x14ac:dyDescent="0.25">
      <c r="A510" s="31"/>
      <c r="B510" s="211"/>
      <c r="C510" s="7"/>
      <c r="D510" s="14"/>
      <c r="E510" s="15"/>
      <c r="F510" s="11"/>
      <c r="G510" s="11"/>
      <c r="H510" s="11">
        <f t="shared" si="9"/>
        <v>9357599.2000000086</v>
      </c>
    </row>
    <row r="511" spans="1:8" s="10" customFormat="1" hidden="1" x14ac:dyDescent="0.25">
      <c r="A511" s="31"/>
      <c r="B511" s="211"/>
      <c r="C511" s="7"/>
      <c r="D511" s="14"/>
      <c r="E511" s="15"/>
      <c r="F511" s="11"/>
      <c r="G511" s="11"/>
      <c r="H511" s="11">
        <f t="shared" si="9"/>
        <v>9357599.2000000086</v>
      </c>
    </row>
    <row r="512" spans="1:8" s="10" customFormat="1" hidden="1" x14ac:dyDescent="0.25">
      <c r="A512" s="31"/>
      <c r="B512" s="211"/>
      <c r="C512" s="7"/>
      <c r="D512" s="14"/>
      <c r="E512" s="15"/>
      <c r="F512" s="11"/>
      <c r="G512" s="11"/>
      <c r="H512" s="11">
        <f t="shared" si="9"/>
        <v>9357599.2000000086</v>
      </c>
    </row>
    <row r="513" spans="1:8" s="10" customFormat="1" hidden="1" x14ac:dyDescent="0.25">
      <c r="A513" s="31"/>
      <c r="B513" s="211"/>
      <c r="C513" s="7"/>
      <c r="D513" s="14"/>
      <c r="E513" s="15"/>
      <c r="F513" s="11"/>
      <c r="G513" s="11"/>
      <c r="H513" s="11">
        <f t="shared" si="9"/>
        <v>9357599.2000000086</v>
      </c>
    </row>
    <row r="514" spans="1:8" s="10" customFormat="1" hidden="1" x14ac:dyDescent="0.25">
      <c r="A514" s="31"/>
      <c r="B514" s="211"/>
      <c r="C514" s="7"/>
      <c r="D514" s="14"/>
      <c r="E514" s="15"/>
      <c r="F514" s="11"/>
      <c r="G514" s="11"/>
      <c r="H514" s="11">
        <f t="shared" si="9"/>
        <v>9357599.2000000086</v>
      </c>
    </row>
    <row r="515" spans="1:8" s="10" customFormat="1" hidden="1" x14ac:dyDescent="0.25">
      <c r="A515" s="31"/>
      <c r="B515" s="211"/>
      <c r="C515" s="7"/>
      <c r="D515" s="14"/>
      <c r="E515" s="15"/>
      <c r="F515" s="11"/>
      <c r="G515" s="11"/>
      <c r="H515" s="11">
        <f t="shared" si="9"/>
        <v>9357599.2000000086</v>
      </c>
    </row>
    <row r="516" spans="1:8" s="10" customFormat="1" hidden="1" x14ac:dyDescent="0.25">
      <c r="A516" s="31"/>
      <c r="B516" s="211"/>
      <c r="C516" s="7"/>
      <c r="D516" s="14"/>
      <c r="E516" s="15"/>
      <c r="F516" s="11"/>
      <c r="G516" s="11"/>
      <c r="H516" s="11">
        <f t="shared" si="9"/>
        <v>9357599.2000000086</v>
      </c>
    </row>
    <row r="517" spans="1:8" s="10" customFormat="1" hidden="1" x14ac:dyDescent="0.25">
      <c r="A517" s="31"/>
      <c r="B517" s="211"/>
      <c r="C517" s="7"/>
      <c r="D517" s="14"/>
      <c r="E517" s="15"/>
      <c r="F517" s="11"/>
      <c r="G517" s="11"/>
      <c r="H517" s="11">
        <f t="shared" si="9"/>
        <v>9357599.2000000086</v>
      </c>
    </row>
    <row r="518" spans="1:8" s="10" customFormat="1" hidden="1" x14ac:dyDescent="0.25">
      <c r="A518" s="31"/>
      <c r="B518" s="211"/>
      <c r="C518" s="7"/>
      <c r="D518" s="14"/>
      <c r="E518" s="15"/>
      <c r="F518" s="11"/>
      <c r="G518" s="11"/>
      <c r="H518" s="11">
        <f t="shared" si="9"/>
        <v>9357599.2000000086</v>
      </c>
    </row>
    <row r="519" spans="1:8" s="10" customFormat="1" hidden="1" x14ac:dyDescent="0.25">
      <c r="A519" s="31"/>
      <c r="B519" s="211"/>
      <c r="C519" s="7"/>
      <c r="D519" s="14"/>
      <c r="E519" s="15"/>
      <c r="F519" s="11"/>
      <c r="G519" s="11"/>
      <c r="H519" s="11">
        <f t="shared" si="9"/>
        <v>9357599.2000000086</v>
      </c>
    </row>
    <row r="520" spans="1:8" s="10" customFormat="1" hidden="1" x14ac:dyDescent="0.25">
      <c r="A520" s="31"/>
      <c r="B520" s="211"/>
      <c r="C520" s="7"/>
      <c r="D520" s="14"/>
      <c r="E520" s="15"/>
      <c r="F520" s="11"/>
      <c r="G520" s="11"/>
      <c r="H520" s="11">
        <f t="shared" si="9"/>
        <v>9357599.2000000086</v>
      </c>
    </row>
    <row r="521" spans="1:8" s="10" customFormat="1" hidden="1" x14ac:dyDescent="0.25">
      <c r="A521" s="31"/>
      <c r="B521" s="211"/>
      <c r="C521" s="7"/>
      <c r="D521" s="14"/>
      <c r="E521" s="15"/>
      <c r="F521" s="11"/>
      <c r="G521" s="11"/>
      <c r="H521" s="11">
        <f t="shared" si="9"/>
        <v>9357599.2000000086</v>
      </c>
    </row>
    <row r="522" spans="1:8" s="10" customFormat="1" hidden="1" x14ac:dyDescent="0.25">
      <c r="A522" s="31"/>
      <c r="B522" s="211"/>
      <c r="C522" s="7"/>
      <c r="D522" s="14"/>
      <c r="E522" s="15"/>
      <c r="F522" s="11"/>
      <c r="G522" s="11"/>
      <c r="H522" s="11">
        <f t="shared" si="9"/>
        <v>9357599.2000000086</v>
      </c>
    </row>
    <row r="523" spans="1:8" s="10" customFormat="1" hidden="1" x14ac:dyDescent="0.25">
      <c r="A523" s="31"/>
      <c r="B523" s="211"/>
      <c r="C523" s="7"/>
      <c r="D523" s="14"/>
      <c r="E523" s="15"/>
      <c r="F523" s="11"/>
      <c r="G523" s="11"/>
      <c r="H523" s="11">
        <f t="shared" si="9"/>
        <v>9357599.2000000086</v>
      </c>
    </row>
    <row r="524" spans="1:8" s="10" customFormat="1" hidden="1" x14ac:dyDescent="0.25">
      <c r="A524" s="31"/>
      <c r="B524" s="211"/>
      <c r="C524" s="7"/>
      <c r="D524" s="14"/>
      <c r="E524" s="15"/>
      <c r="F524" s="11"/>
      <c r="G524" s="11"/>
      <c r="H524" s="11">
        <f t="shared" si="9"/>
        <v>9357599.2000000086</v>
      </c>
    </row>
    <row r="525" spans="1:8" s="10" customFormat="1" hidden="1" x14ac:dyDescent="0.25">
      <c r="A525" s="31"/>
      <c r="B525" s="211"/>
      <c r="C525" s="7"/>
      <c r="D525" s="14"/>
      <c r="E525" s="15"/>
      <c r="F525" s="11"/>
      <c r="G525" s="11"/>
      <c r="H525" s="11">
        <f t="shared" si="9"/>
        <v>9357599.2000000086</v>
      </c>
    </row>
    <row r="526" spans="1:8" s="10" customFormat="1" hidden="1" x14ac:dyDescent="0.25">
      <c r="A526" s="31"/>
      <c r="B526" s="211"/>
      <c r="C526" s="7"/>
      <c r="D526" s="14"/>
      <c r="E526" s="15"/>
      <c r="F526" s="11"/>
      <c r="G526" s="11"/>
      <c r="H526" s="11">
        <f t="shared" si="9"/>
        <v>9357599.2000000086</v>
      </c>
    </row>
    <row r="527" spans="1:8" s="10" customFormat="1" hidden="1" x14ac:dyDescent="0.25">
      <c r="A527" s="31"/>
      <c r="B527" s="211"/>
      <c r="C527" s="7"/>
      <c r="D527" s="14"/>
      <c r="E527" s="15"/>
      <c r="F527" s="11"/>
      <c r="G527" s="11"/>
      <c r="H527" s="11">
        <f t="shared" si="9"/>
        <v>9357599.2000000086</v>
      </c>
    </row>
    <row r="528" spans="1:8" s="10" customFormat="1" hidden="1" x14ac:dyDescent="0.25">
      <c r="A528" s="31"/>
      <c r="B528" s="211"/>
      <c r="C528" s="7"/>
      <c r="D528" s="14"/>
      <c r="E528" s="15"/>
      <c r="F528" s="11"/>
      <c r="G528" s="11"/>
      <c r="H528" s="11">
        <f t="shared" si="9"/>
        <v>9357599.2000000086</v>
      </c>
    </row>
    <row r="529" spans="1:8" s="10" customFormat="1" hidden="1" x14ac:dyDescent="0.25">
      <c r="A529" s="31"/>
      <c r="B529" s="211"/>
      <c r="C529" s="7"/>
      <c r="D529" s="14"/>
      <c r="E529" s="15"/>
      <c r="F529" s="11"/>
      <c r="G529" s="11"/>
      <c r="H529" s="11">
        <f t="shared" si="9"/>
        <v>9357599.2000000086</v>
      </c>
    </row>
    <row r="530" spans="1:8" s="10" customFormat="1" hidden="1" x14ac:dyDescent="0.25">
      <c r="A530" s="31"/>
      <c r="B530" s="211"/>
      <c r="C530" s="7"/>
      <c r="D530" s="14"/>
      <c r="E530" s="15"/>
      <c r="F530" s="11"/>
      <c r="G530" s="11"/>
      <c r="H530" s="11">
        <f t="shared" si="9"/>
        <v>9357599.2000000086</v>
      </c>
    </row>
    <row r="531" spans="1:8" s="10" customFormat="1" hidden="1" x14ac:dyDescent="0.25">
      <c r="A531" s="31"/>
      <c r="B531" s="211"/>
      <c r="C531" s="7"/>
      <c r="D531" s="14"/>
      <c r="E531" s="15"/>
      <c r="F531" s="11"/>
      <c r="G531" s="11"/>
      <c r="H531" s="11">
        <f t="shared" si="9"/>
        <v>9357599.2000000086</v>
      </c>
    </row>
    <row r="532" spans="1:8" s="10" customFormat="1" hidden="1" x14ac:dyDescent="0.25">
      <c r="A532" s="31"/>
      <c r="B532" s="211"/>
      <c r="C532" s="7"/>
      <c r="D532" s="14"/>
      <c r="E532" s="15"/>
      <c r="F532" s="11"/>
      <c r="G532" s="11"/>
      <c r="H532" s="11">
        <f t="shared" si="9"/>
        <v>9357599.2000000086</v>
      </c>
    </row>
    <row r="533" spans="1:8" s="10" customFormat="1" hidden="1" x14ac:dyDescent="0.25">
      <c r="A533" s="31"/>
      <c r="B533" s="211"/>
      <c r="C533" s="7"/>
      <c r="D533" s="14"/>
      <c r="E533" s="15"/>
      <c r="F533" s="11"/>
      <c r="G533" s="11"/>
      <c r="H533" s="11">
        <f t="shared" si="9"/>
        <v>9357599.2000000086</v>
      </c>
    </row>
    <row r="534" spans="1:8" s="10" customFormat="1" hidden="1" x14ac:dyDescent="0.25">
      <c r="A534" s="31"/>
      <c r="B534" s="211"/>
      <c r="C534" s="7"/>
      <c r="D534" s="14"/>
      <c r="E534" s="15"/>
      <c r="F534" s="11"/>
      <c r="G534" s="11"/>
      <c r="H534" s="11">
        <f t="shared" si="9"/>
        <v>9357599.2000000086</v>
      </c>
    </row>
    <row r="535" spans="1:8" s="10" customFormat="1" hidden="1" x14ac:dyDescent="0.25">
      <c r="A535" s="31"/>
      <c r="B535" s="211"/>
      <c r="C535" s="7"/>
      <c r="D535" s="14"/>
      <c r="E535" s="15"/>
      <c r="F535" s="11"/>
      <c r="G535" s="11"/>
      <c r="H535" s="11">
        <f t="shared" si="9"/>
        <v>9357599.2000000086</v>
      </c>
    </row>
    <row r="536" spans="1:8" s="10" customFormat="1" hidden="1" x14ac:dyDescent="0.25">
      <c r="A536" s="31"/>
      <c r="B536" s="211"/>
      <c r="C536" s="7"/>
      <c r="D536" s="14"/>
      <c r="E536" s="15"/>
      <c r="F536" s="11"/>
      <c r="G536" s="11"/>
      <c r="H536" s="11">
        <f t="shared" si="9"/>
        <v>9357599.2000000086</v>
      </c>
    </row>
    <row r="537" spans="1:8" s="10" customFormat="1" hidden="1" x14ac:dyDescent="0.25">
      <c r="A537" s="31"/>
      <c r="B537" s="211"/>
      <c r="C537" s="7"/>
      <c r="D537" s="14"/>
      <c r="E537" s="15"/>
      <c r="F537" s="11"/>
      <c r="G537" s="11"/>
      <c r="H537" s="11">
        <f t="shared" si="9"/>
        <v>9357599.2000000086</v>
      </c>
    </row>
    <row r="538" spans="1:8" s="10" customFormat="1" hidden="1" x14ac:dyDescent="0.25">
      <c r="A538" s="31"/>
      <c r="B538" s="211"/>
      <c r="C538" s="7"/>
      <c r="D538" s="14"/>
      <c r="E538" s="15"/>
      <c r="F538" s="11"/>
      <c r="G538" s="11"/>
      <c r="H538" s="11">
        <f t="shared" si="9"/>
        <v>9357599.2000000086</v>
      </c>
    </row>
    <row r="539" spans="1:8" s="10" customFormat="1" hidden="1" x14ac:dyDescent="0.25">
      <c r="A539" s="31"/>
      <c r="B539" s="211"/>
      <c r="C539" s="7"/>
      <c r="D539" s="14"/>
      <c r="E539" s="15"/>
      <c r="F539" s="11"/>
      <c r="G539" s="11"/>
      <c r="H539" s="11">
        <f t="shared" si="9"/>
        <v>9357599.2000000086</v>
      </c>
    </row>
    <row r="540" spans="1:8" s="10" customFormat="1" hidden="1" x14ac:dyDescent="0.25">
      <c r="A540" s="31"/>
      <c r="B540" s="211"/>
      <c r="C540" s="7"/>
      <c r="D540" s="14"/>
      <c r="E540" s="15"/>
      <c r="F540" s="11"/>
      <c r="G540" s="11"/>
      <c r="H540" s="11">
        <f t="shared" si="9"/>
        <v>9357599.2000000086</v>
      </c>
    </row>
    <row r="541" spans="1:8" s="10" customFormat="1" hidden="1" x14ac:dyDescent="0.25">
      <c r="A541" s="31"/>
      <c r="B541" s="211"/>
      <c r="C541" s="7"/>
      <c r="D541" s="14"/>
      <c r="E541" s="15"/>
      <c r="F541" s="11"/>
      <c r="G541" s="11"/>
      <c r="H541" s="11">
        <f t="shared" si="9"/>
        <v>9357599.2000000086</v>
      </c>
    </row>
    <row r="542" spans="1:8" s="10" customFormat="1" hidden="1" x14ac:dyDescent="0.25">
      <c r="A542" s="31"/>
      <c r="B542" s="211"/>
      <c r="C542" s="7"/>
      <c r="D542" s="14"/>
      <c r="E542" s="15"/>
      <c r="F542" s="11"/>
      <c r="G542" s="11"/>
      <c r="H542" s="11">
        <f t="shared" si="9"/>
        <v>9357599.2000000086</v>
      </c>
    </row>
    <row r="543" spans="1:8" s="10" customFormat="1" hidden="1" x14ac:dyDescent="0.25">
      <c r="A543" s="31"/>
      <c r="B543" s="211"/>
      <c r="C543" s="7"/>
      <c r="D543" s="14"/>
      <c r="E543" s="15"/>
      <c r="F543" s="11"/>
      <c r="G543" s="11"/>
      <c r="H543" s="11">
        <f t="shared" si="9"/>
        <v>9357599.2000000086</v>
      </c>
    </row>
    <row r="544" spans="1:8" s="10" customFormat="1" hidden="1" x14ac:dyDescent="0.25">
      <c r="A544" s="31"/>
      <c r="B544" s="211"/>
      <c r="C544" s="7"/>
      <c r="D544" s="14"/>
      <c r="E544" s="15"/>
      <c r="F544" s="11"/>
      <c r="G544" s="11"/>
      <c r="H544" s="11">
        <f t="shared" si="9"/>
        <v>9357599.2000000086</v>
      </c>
    </row>
    <row r="545" spans="1:8" s="10" customFormat="1" hidden="1" x14ac:dyDescent="0.25">
      <c r="A545" s="31"/>
      <c r="B545" s="211"/>
      <c r="C545" s="7"/>
      <c r="D545" s="14"/>
      <c r="E545" s="15"/>
      <c r="F545" s="11"/>
      <c r="G545" s="11"/>
      <c r="H545" s="11">
        <f t="shared" si="9"/>
        <v>9357599.2000000086</v>
      </c>
    </row>
    <row r="546" spans="1:8" s="10" customFormat="1" hidden="1" x14ac:dyDescent="0.25">
      <c r="A546" s="31"/>
      <c r="B546" s="211"/>
      <c r="C546" s="7"/>
      <c r="D546" s="14"/>
      <c r="E546" s="15"/>
      <c r="F546" s="11"/>
      <c r="G546" s="11"/>
      <c r="H546" s="11">
        <f t="shared" si="9"/>
        <v>9357599.2000000086</v>
      </c>
    </row>
    <row r="547" spans="1:8" s="10" customFormat="1" hidden="1" x14ac:dyDescent="0.25">
      <c r="A547" s="31"/>
      <c r="B547" s="211"/>
      <c r="C547" s="7"/>
      <c r="D547" s="14"/>
      <c r="E547" s="15"/>
      <c r="F547" s="11"/>
      <c r="G547" s="11"/>
      <c r="H547" s="11">
        <f t="shared" si="9"/>
        <v>9357599.2000000086</v>
      </c>
    </row>
    <row r="548" spans="1:8" s="10" customFormat="1" hidden="1" x14ac:dyDescent="0.25">
      <c r="A548" s="31"/>
      <c r="B548" s="211"/>
      <c r="C548" s="7"/>
      <c r="D548" s="14"/>
      <c r="E548" s="15"/>
      <c r="F548" s="11"/>
      <c r="G548" s="11"/>
      <c r="H548" s="11">
        <f t="shared" si="9"/>
        <v>9357599.2000000086</v>
      </c>
    </row>
    <row r="549" spans="1:8" s="10" customFormat="1" hidden="1" x14ac:dyDescent="0.25">
      <c r="A549" s="31"/>
      <c r="B549" s="211"/>
      <c r="C549" s="7"/>
      <c r="D549" s="14"/>
      <c r="E549" s="15"/>
      <c r="F549" s="11"/>
      <c r="G549" s="11"/>
      <c r="H549" s="11">
        <f t="shared" si="9"/>
        <v>9357599.2000000086</v>
      </c>
    </row>
    <row r="550" spans="1:8" s="10" customFormat="1" hidden="1" x14ac:dyDescent="0.25">
      <c r="A550" s="31"/>
      <c r="B550" s="211"/>
      <c r="C550" s="12"/>
      <c r="D550" s="44"/>
      <c r="E550" s="12"/>
      <c r="F550" s="52"/>
      <c r="G550" s="52"/>
      <c r="H550" s="11">
        <f t="shared" si="9"/>
        <v>9357599.2000000086</v>
      </c>
    </row>
    <row r="551" spans="1:8" s="6" customFormat="1" hidden="1" x14ac:dyDescent="0.25">
      <c r="A551" s="35"/>
      <c r="B551" s="219"/>
      <c r="C551" s="49"/>
      <c r="D551" s="46"/>
      <c r="E551" s="49"/>
      <c r="F551" s="138"/>
      <c r="G551" s="23"/>
      <c r="H551" s="11">
        <f t="shared" si="9"/>
        <v>9357599.2000000086</v>
      </c>
    </row>
    <row r="552" spans="1:8" s="6" customFormat="1" hidden="1" x14ac:dyDescent="0.25">
      <c r="A552" s="35"/>
      <c r="B552" s="219"/>
      <c r="C552" s="49"/>
      <c r="D552" s="46"/>
      <c r="E552" s="49"/>
      <c r="F552" s="138"/>
      <c r="G552" s="23"/>
      <c r="H552" s="11">
        <f t="shared" si="9"/>
        <v>9357599.2000000086</v>
      </c>
    </row>
    <row r="553" spans="1:8" s="6" customFormat="1" hidden="1" x14ac:dyDescent="0.25">
      <c r="A553" s="35"/>
      <c r="B553" s="219"/>
      <c r="C553" s="49"/>
      <c r="D553" s="46"/>
      <c r="E553" s="49"/>
      <c r="F553" s="138"/>
      <c r="G553" s="23"/>
      <c r="H553" s="11">
        <f t="shared" si="9"/>
        <v>9357599.2000000086</v>
      </c>
    </row>
    <row r="554" spans="1:8" s="10" customFormat="1" hidden="1" x14ac:dyDescent="0.25">
      <c r="A554" s="35"/>
      <c r="B554" s="211"/>
      <c r="C554" s="49"/>
      <c r="D554" s="46"/>
      <c r="E554" s="49"/>
      <c r="F554" s="138"/>
      <c r="G554" s="23"/>
      <c r="H554" s="11">
        <f t="shared" si="9"/>
        <v>9357599.2000000086</v>
      </c>
    </row>
    <row r="555" spans="1:8" s="10" customFormat="1" hidden="1" x14ac:dyDescent="0.25">
      <c r="A555" s="35"/>
      <c r="B555" s="211"/>
      <c r="C555" s="49"/>
      <c r="D555" s="46"/>
      <c r="E555" s="49"/>
      <c r="F555" s="138"/>
      <c r="G555" s="23"/>
      <c r="H555" s="11">
        <f t="shared" si="9"/>
        <v>9357599.2000000086</v>
      </c>
    </row>
    <row r="556" spans="1:8" s="10" customFormat="1" hidden="1" x14ac:dyDescent="0.25">
      <c r="A556" s="35"/>
      <c r="B556" s="211"/>
      <c r="C556" s="49"/>
      <c r="D556" s="46"/>
      <c r="E556" s="49"/>
      <c r="F556" s="138"/>
      <c r="G556" s="23"/>
      <c r="H556" s="11">
        <f t="shared" si="9"/>
        <v>9357599.2000000086</v>
      </c>
    </row>
    <row r="557" spans="1:8" hidden="1" x14ac:dyDescent="0.25">
      <c r="A557" s="35"/>
      <c r="B557" s="219"/>
      <c r="C557" s="49"/>
      <c r="D557" s="46"/>
      <c r="E557" s="49"/>
      <c r="F557" s="138"/>
      <c r="G557" s="23"/>
      <c r="H557" s="11">
        <f t="shared" si="9"/>
        <v>9357599.2000000086</v>
      </c>
    </row>
    <row r="558" spans="1:8" hidden="1" x14ac:dyDescent="0.25">
      <c r="A558" s="35"/>
      <c r="B558" s="219"/>
      <c r="C558" s="49"/>
      <c r="D558" s="46"/>
      <c r="E558" s="49"/>
      <c r="F558" s="138"/>
      <c r="G558" s="23"/>
      <c r="H558" s="11">
        <f t="shared" si="9"/>
        <v>9357599.2000000086</v>
      </c>
    </row>
    <row r="559" spans="1:8" hidden="1" x14ac:dyDescent="0.25">
      <c r="A559" s="35"/>
      <c r="B559" s="219"/>
      <c r="C559" s="49"/>
      <c r="D559" s="46"/>
      <c r="E559" s="49"/>
      <c r="F559" s="138"/>
      <c r="G559" s="23"/>
      <c r="H559" s="11">
        <f t="shared" si="9"/>
        <v>9357599.2000000086</v>
      </c>
    </row>
    <row r="560" spans="1:8" hidden="1" x14ac:dyDescent="0.25">
      <c r="A560" s="35"/>
      <c r="B560" s="219"/>
      <c r="C560" s="49"/>
      <c r="D560" s="46"/>
      <c r="E560" s="49"/>
      <c r="F560" s="138"/>
      <c r="G560" s="23"/>
      <c r="H560" s="11">
        <f t="shared" si="9"/>
        <v>9357599.2000000086</v>
      </c>
    </row>
    <row r="561" spans="1:8" hidden="1" x14ac:dyDescent="0.25">
      <c r="A561" s="35"/>
      <c r="B561" s="219"/>
      <c r="C561" s="49"/>
      <c r="D561" s="46"/>
      <c r="E561" s="49"/>
      <c r="F561" s="138"/>
      <c r="G561" s="23"/>
      <c r="H561" s="11">
        <f t="shared" si="9"/>
        <v>9357599.2000000086</v>
      </c>
    </row>
    <row r="562" spans="1:8" hidden="1" x14ac:dyDescent="0.25">
      <c r="A562" s="35"/>
      <c r="B562" s="219"/>
      <c r="C562" s="49"/>
      <c r="D562" s="46"/>
      <c r="E562" s="49"/>
      <c r="F562" s="138"/>
      <c r="G562" s="23"/>
      <c r="H562" s="11">
        <f t="shared" si="9"/>
        <v>9357599.2000000086</v>
      </c>
    </row>
    <row r="563" spans="1:8" s="10" customFormat="1" hidden="1" x14ac:dyDescent="0.25">
      <c r="A563" s="35"/>
      <c r="B563" s="211"/>
      <c r="C563" s="49"/>
      <c r="D563" s="46"/>
      <c r="E563" s="49"/>
      <c r="F563" s="138"/>
      <c r="G563" s="23"/>
      <c r="H563" s="11">
        <f t="shared" si="9"/>
        <v>9357599.2000000086</v>
      </c>
    </row>
    <row r="564" spans="1:8" s="10" customFormat="1" hidden="1" x14ac:dyDescent="0.25">
      <c r="A564" s="35"/>
      <c r="B564" s="211"/>
      <c r="C564" s="49"/>
      <c r="D564" s="46"/>
      <c r="E564" s="49"/>
      <c r="F564" s="138"/>
      <c r="G564" s="23"/>
      <c r="H564" s="11">
        <f t="shared" si="9"/>
        <v>9357599.2000000086</v>
      </c>
    </row>
    <row r="565" spans="1:8" hidden="1" x14ac:dyDescent="0.25">
      <c r="A565" s="35"/>
      <c r="B565" s="219"/>
      <c r="C565" s="49"/>
      <c r="D565" s="46"/>
      <c r="E565" s="49"/>
      <c r="F565" s="138"/>
      <c r="G565" s="23"/>
      <c r="H565" s="11">
        <f t="shared" si="9"/>
        <v>9357599.2000000086</v>
      </c>
    </row>
    <row r="566" spans="1:8" s="10" customFormat="1" hidden="1" x14ac:dyDescent="0.25">
      <c r="A566" s="35"/>
      <c r="B566" s="219"/>
      <c r="C566" s="49"/>
      <c r="D566" s="46"/>
      <c r="E566" s="49"/>
      <c r="F566" s="138"/>
      <c r="G566" s="23"/>
      <c r="H566" s="11">
        <f t="shared" si="9"/>
        <v>9357599.2000000086</v>
      </c>
    </row>
    <row r="567" spans="1:8" hidden="1" x14ac:dyDescent="0.25">
      <c r="A567" s="35"/>
      <c r="B567" s="219"/>
      <c r="C567" s="49"/>
      <c r="D567" s="46"/>
      <c r="E567" s="49"/>
      <c r="F567" s="138"/>
      <c r="G567" s="23"/>
      <c r="H567" s="11">
        <f t="shared" si="9"/>
        <v>9357599.2000000086</v>
      </c>
    </row>
    <row r="568" spans="1:8" hidden="1" x14ac:dyDescent="0.25">
      <c r="A568" s="35"/>
      <c r="B568" s="219"/>
      <c r="C568" s="49"/>
      <c r="D568" s="46"/>
      <c r="E568" s="49"/>
      <c r="F568" s="138"/>
      <c r="G568" s="23"/>
      <c r="H568" s="11">
        <f t="shared" si="9"/>
        <v>9357599.2000000086</v>
      </c>
    </row>
    <row r="569" spans="1:8" hidden="1" x14ac:dyDescent="0.25">
      <c r="A569" s="35"/>
      <c r="B569" s="219"/>
      <c r="C569" s="49"/>
      <c r="D569" s="46"/>
      <c r="E569" s="49"/>
      <c r="F569" s="138"/>
      <c r="G569" s="23"/>
      <c r="H569" s="11">
        <f t="shared" si="9"/>
        <v>9357599.2000000086</v>
      </c>
    </row>
    <row r="570" spans="1:8" hidden="1" x14ac:dyDescent="0.25">
      <c r="A570" s="35"/>
      <c r="B570" s="219"/>
      <c r="C570" s="49"/>
      <c r="D570" s="46"/>
      <c r="E570" s="49"/>
      <c r="F570" s="138"/>
      <c r="G570" s="23"/>
      <c r="H570" s="11">
        <f t="shared" si="9"/>
        <v>9357599.2000000086</v>
      </c>
    </row>
    <row r="571" spans="1:8" s="10" customFormat="1" hidden="1" x14ac:dyDescent="0.25">
      <c r="A571" s="35"/>
      <c r="B571" s="211"/>
      <c r="C571" s="49"/>
      <c r="D571" s="46"/>
      <c r="E571" s="49"/>
      <c r="F571" s="138"/>
      <c r="G571" s="23"/>
      <c r="H571" s="11">
        <f t="shared" si="9"/>
        <v>9357599.2000000086</v>
      </c>
    </row>
    <row r="572" spans="1:8" s="10" customFormat="1" hidden="1" x14ac:dyDescent="0.25">
      <c r="A572" s="35"/>
      <c r="B572" s="211"/>
      <c r="C572" s="49"/>
      <c r="D572" s="46"/>
      <c r="E572" s="49"/>
      <c r="F572" s="138"/>
      <c r="G572" s="23"/>
      <c r="H572" s="11">
        <f t="shared" si="9"/>
        <v>9357599.2000000086</v>
      </c>
    </row>
    <row r="573" spans="1:8" s="10" customFormat="1" hidden="1" x14ac:dyDescent="0.25">
      <c r="A573" s="35"/>
      <c r="B573" s="211"/>
      <c r="C573" s="49"/>
      <c r="D573" s="46"/>
      <c r="E573" s="49"/>
      <c r="F573" s="138"/>
      <c r="G573" s="23"/>
      <c r="H573" s="11">
        <f t="shared" si="9"/>
        <v>9357599.2000000086</v>
      </c>
    </row>
    <row r="574" spans="1:8" s="10" customFormat="1" hidden="1" x14ac:dyDescent="0.25">
      <c r="A574" s="35"/>
      <c r="B574" s="211"/>
      <c r="C574" s="49"/>
      <c r="D574" s="46"/>
      <c r="E574" s="49"/>
      <c r="F574" s="138"/>
      <c r="G574" s="23"/>
      <c r="H574" s="11">
        <f t="shared" si="9"/>
        <v>9357599.2000000086</v>
      </c>
    </row>
    <row r="575" spans="1:8" s="10" customFormat="1" hidden="1" x14ac:dyDescent="0.25">
      <c r="A575" s="35"/>
      <c r="B575" s="219"/>
      <c r="C575" s="49"/>
      <c r="D575" s="46"/>
      <c r="E575" s="49"/>
      <c r="F575" s="138"/>
      <c r="G575" s="23"/>
      <c r="H575" s="11">
        <f t="shared" si="9"/>
        <v>9357599.2000000086</v>
      </c>
    </row>
    <row r="576" spans="1:8" hidden="1" x14ac:dyDescent="0.25">
      <c r="A576" s="35"/>
      <c r="B576" s="219"/>
      <c r="C576" s="49"/>
      <c r="D576" s="46"/>
      <c r="E576" s="49"/>
      <c r="F576" s="138"/>
      <c r="G576" s="23"/>
      <c r="H576" s="11">
        <f t="shared" si="9"/>
        <v>9357599.2000000086</v>
      </c>
    </row>
    <row r="577" spans="1:8" hidden="1" x14ac:dyDescent="0.25">
      <c r="A577" s="35"/>
      <c r="B577" s="219"/>
      <c r="C577" s="49"/>
      <c r="D577" s="46"/>
      <c r="E577" s="49"/>
      <c r="F577" s="138"/>
      <c r="G577" s="23"/>
      <c r="H577" s="11">
        <f t="shared" si="9"/>
        <v>9357599.2000000086</v>
      </c>
    </row>
    <row r="578" spans="1:8" hidden="1" x14ac:dyDescent="0.25">
      <c r="A578" s="35"/>
      <c r="B578" s="219"/>
      <c r="C578" s="49"/>
      <c r="D578" s="46"/>
      <c r="E578" s="49"/>
      <c r="F578" s="138"/>
      <c r="G578" s="23"/>
      <c r="H578" s="11">
        <f t="shared" si="9"/>
        <v>9357599.2000000086</v>
      </c>
    </row>
    <row r="579" spans="1:8" hidden="1" x14ac:dyDescent="0.25">
      <c r="A579" s="35"/>
      <c r="B579" s="219"/>
      <c r="C579" s="49"/>
      <c r="D579" s="46"/>
      <c r="E579" s="49"/>
      <c r="F579" s="138"/>
      <c r="G579" s="23"/>
      <c r="H579" s="11">
        <f t="shared" si="9"/>
        <v>9357599.2000000086</v>
      </c>
    </row>
    <row r="580" spans="1:8" hidden="1" x14ac:dyDescent="0.25">
      <c r="A580" s="35"/>
      <c r="B580" s="219"/>
      <c r="C580" s="49"/>
      <c r="D580" s="46"/>
      <c r="E580" s="49"/>
      <c r="F580" s="138"/>
      <c r="G580" s="23"/>
      <c r="H580" s="11">
        <f t="shared" si="9"/>
        <v>9357599.2000000086</v>
      </c>
    </row>
    <row r="581" spans="1:8" hidden="1" x14ac:dyDescent="0.25">
      <c r="A581" s="35"/>
      <c r="B581" s="219"/>
      <c r="C581" s="49"/>
      <c r="D581" s="46"/>
      <c r="E581" s="49"/>
      <c r="F581" s="138"/>
      <c r="G581" s="23"/>
      <c r="H581" s="11">
        <f t="shared" si="9"/>
        <v>9357599.2000000086</v>
      </c>
    </row>
    <row r="582" spans="1:8" hidden="1" x14ac:dyDescent="0.25">
      <c r="A582" s="35"/>
      <c r="B582" s="219"/>
      <c r="C582" s="49"/>
      <c r="D582" s="46"/>
      <c r="E582" s="49"/>
      <c r="F582" s="138"/>
      <c r="G582" s="23"/>
      <c r="H582" s="11">
        <f>H581+F582-G582</f>
        <v>9357599.2000000086</v>
      </c>
    </row>
    <row r="583" spans="1:8" s="10" customFormat="1" hidden="1" x14ac:dyDescent="0.25">
      <c r="A583" s="35"/>
      <c r="B583" s="211"/>
      <c r="C583" s="49"/>
      <c r="D583" s="46"/>
      <c r="E583" s="49"/>
      <c r="F583" s="138"/>
      <c r="G583" s="23"/>
      <c r="H583" s="11">
        <f>H582+F583-G583</f>
        <v>9357599.2000000086</v>
      </c>
    </row>
    <row r="584" spans="1:8" hidden="1" x14ac:dyDescent="0.25">
      <c r="A584" s="35"/>
      <c r="B584" s="219"/>
      <c r="C584" s="49"/>
      <c r="D584" s="46"/>
      <c r="E584" s="49"/>
      <c r="F584" s="138"/>
      <c r="G584" s="23"/>
      <c r="H584" s="11">
        <f>H583+F584-G584</f>
        <v>9357599.2000000086</v>
      </c>
    </row>
    <row r="585" spans="1:8" hidden="1" x14ac:dyDescent="0.25">
      <c r="A585" s="35"/>
      <c r="B585" s="219"/>
      <c r="C585" s="49"/>
      <c r="D585" s="46"/>
      <c r="E585" s="49"/>
      <c r="F585" s="138"/>
      <c r="G585" s="23"/>
      <c r="H585" s="11">
        <f t="shared" ref="H585:H665" si="10">H584+F585-G585</f>
        <v>9357599.2000000086</v>
      </c>
    </row>
    <row r="586" spans="1:8" hidden="1" x14ac:dyDescent="0.25">
      <c r="A586" s="35"/>
      <c r="B586" s="219"/>
      <c r="C586" s="49"/>
      <c r="D586" s="46"/>
      <c r="E586" s="49"/>
      <c r="F586" s="138"/>
      <c r="G586" s="23"/>
      <c r="H586" s="11">
        <f t="shared" si="10"/>
        <v>9357599.2000000086</v>
      </c>
    </row>
    <row r="587" spans="1:8" hidden="1" x14ac:dyDescent="0.25">
      <c r="A587" s="35"/>
      <c r="B587" s="219"/>
      <c r="C587" s="49"/>
      <c r="D587" s="46"/>
      <c r="E587" s="49"/>
      <c r="F587" s="138"/>
      <c r="G587" s="23"/>
      <c r="H587" s="11">
        <f t="shared" si="10"/>
        <v>9357599.2000000086</v>
      </c>
    </row>
    <row r="588" spans="1:8" hidden="1" x14ac:dyDescent="0.25">
      <c r="A588" s="35"/>
      <c r="B588" s="219"/>
      <c r="C588" s="49"/>
      <c r="D588" s="46"/>
      <c r="E588" s="49"/>
      <c r="F588" s="138"/>
      <c r="G588" s="23"/>
      <c r="H588" s="11">
        <f t="shared" si="10"/>
        <v>9357599.2000000086</v>
      </c>
    </row>
    <row r="589" spans="1:8" hidden="1" x14ac:dyDescent="0.25">
      <c r="A589" s="35"/>
      <c r="B589" s="219"/>
      <c r="C589" s="49"/>
      <c r="D589" s="46"/>
      <c r="E589" s="49"/>
      <c r="F589" s="138"/>
      <c r="G589" s="23"/>
      <c r="H589" s="11">
        <f t="shared" si="10"/>
        <v>9357599.2000000086</v>
      </c>
    </row>
    <row r="590" spans="1:8" hidden="1" x14ac:dyDescent="0.25">
      <c r="A590" s="35"/>
      <c r="B590" s="219"/>
      <c r="C590" s="49"/>
      <c r="D590" s="46"/>
      <c r="E590" s="49"/>
      <c r="F590" s="138"/>
      <c r="G590" s="23"/>
      <c r="H590" s="11">
        <f t="shared" si="10"/>
        <v>9357599.2000000086</v>
      </c>
    </row>
    <row r="591" spans="1:8" hidden="1" x14ac:dyDescent="0.25">
      <c r="A591" s="35"/>
      <c r="B591" s="219"/>
      <c r="C591" s="49"/>
      <c r="D591" s="46"/>
      <c r="E591" s="49"/>
      <c r="F591" s="138"/>
      <c r="G591" s="23"/>
      <c r="H591" s="11">
        <f t="shared" si="10"/>
        <v>9357599.2000000086</v>
      </c>
    </row>
    <row r="592" spans="1:8" s="10" customFormat="1" hidden="1" x14ac:dyDescent="0.25">
      <c r="A592" s="35"/>
      <c r="B592" s="219"/>
      <c r="C592" s="49"/>
      <c r="D592" s="46"/>
      <c r="E592" s="49"/>
      <c r="F592" s="138"/>
      <c r="G592" s="23"/>
      <c r="H592" s="11">
        <f t="shared" si="10"/>
        <v>9357599.2000000086</v>
      </c>
    </row>
    <row r="593" spans="1:8" hidden="1" x14ac:dyDescent="0.25">
      <c r="A593" s="59"/>
      <c r="B593" s="220"/>
      <c r="C593" s="62"/>
      <c r="D593" s="61"/>
      <c r="E593" s="62"/>
      <c r="F593" s="174"/>
      <c r="G593" s="63"/>
      <c r="H593" s="64">
        <f t="shared" si="10"/>
        <v>9357599.2000000086</v>
      </c>
    </row>
    <row r="594" spans="1:8" s="10" customFormat="1" ht="35.25" hidden="1" customHeight="1" x14ac:dyDescent="0.3">
      <c r="A594" s="32"/>
      <c r="B594" s="215"/>
      <c r="C594" s="17"/>
      <c r="D594" s="42" t="s">
        <v>46</v>
      </c>
      <c r="E594" s="27"/>
      <c r="F594" s="18"/>
      <c r="G594" s="18"/>
      <c r="H594" s="18">
        <f>H593+F594-G594</f>
        <v>9357599.2000000086</v>
      </c>
    </row>
    <row r="595" spans="1:8" hidden="1" x14ac:dyDescent="0.25">
      <c r="A595" s="35"/>
      <c r="B595" s="219"/>
      <c r="C595" s="49"/>
      <c r="D595" s="46"/>
      <c r="E595" s="49"/>
      <c r="F595" s="138"/>
      <c r="G595" s="23"/>
      <c r="H595" s="11">
        <f t="shared" si="10"/>
        <v>9357599.2000000086</v>
      </c>
    </row>
    <row r="596" spans="1:8" s="10" customFormat="1" hidden="1" x14ac:dyDescent="0.25">
      <c r="A596" s="35"/>
      <c r="B596" s="211"/>
      <c r="C596" s="49"/>
      <c r="D596" s="46"/>
      <c r="E596" s="49"/>
      <c r="F596" s="138"/>
      <c r="G596" s="23"/>
      <c r="H596" s="11">
        <f t="shared" si="10"/>
        <v>9357599.2000000086</v>
      </c>
    </row>
    <row r="597" spans="1:8" hidden="1" x14ac:dyDescent="0.25">
      <c r="A597" s="35"/>
      <c r="B597" s="219"/>
      <c r="C597" s="49"/>
      <c r="D597" s="46"/>
      <c r="E597" s="49"/>
      <c r="F597" s="138"/>
      <c r="G597" s="23"/>
      <c r="H597" s="11">
        <f t="shared" si="10"/>
        <v>9357599.2000000086</v>
      </c>
    </row>
    <row r="598" spans="1:8" hidden="1" x14ac:dyDescent="0.25">
      <c r="A598" s="35"/>
      <c r="B598" s="219"/>
      <c r="C598" s="49"/>
      <c r="D598" s="46"/>
      <c r="E598" s="49"/>
      <c r="F598" s="138"/>
      <c r="G598" s="23"/>
      <c r="H598" s="11">
        <f t="shared" si="10"/>
        <v>9357599.2000000086</v>
      </c>
    </row>
    <row r="599" spans="1:8" hidden="1" x14ac:dyDescent="0.25">
      <c r="A599" s="35"/>
      <c r="B599" s="219"/>
      <c r="C599" s="49"/>
      <c r="D599" s="46"/>
      <c r="E599" s="49"/>
      <c r="F599" s="138"/>
      <c r="G599" s="23"/>
      <c r="H599" s="11">
        <f t="shared" si="10"/>
        <v>9357599.2000000086</v>
      </c>
    </row>
    <row r="600" spans="1:8" hidden="1" x14ac:dyDescent="0.25">
      <c r="A600" s="35"/>
      <c r="B600" s="219"/>
      <c r="C600" s="49"/>
      <c r="D600" s="46"/>
      <c r="E600" s="49"/>
      <c r="F600" s="138"/>
      <c r="G600" s="23"/>
      <c r="H600" s="11">
        <f t="shared" si="10"/>
        <v>9357599.2000000086</v>
      </c>
    </row>
    <row r="601" spans="1:8" hidden="1" x14ac:dyDescent="0.25">
      <c r="A601" s="35"/>
      <c r="B601" s="219"/>
      <c r="C601" s="49"/>
      <c r="D601" s="46"/>
      <c r="E601" s="49"/>
      <c r="F601" s="138"/>
      <c r="G601" s="23"/>
      <c r="H601" s="11">
        <f t="shared" si="10"/>
        <v>9357599.2000000086</v>
      </c>
    </row>
    <row r="602" spans="1:8" hidden="1" x14ac:dyDescent="0.25">
      <c r="A602" s="35"/>
      <c r="B602" s="219"/>
      <c r="C602" s="49"/>
      <c r="D602" s="46"/>
      <c r="E602" s="49"/>
      <c r="F602" s="138"/>
      <c r="G602" s="23"/>
      <c r="H602" s="11">
        <f t="shared" si="10"/>
        <v>9357599.2000000086</v>
      </c>
    </row>
    <row r="603" spans="1:8" hidden="1" x14ac:dyDescent="0.25">
      <c r="A603" s="35"/>
      <c r="B603" s="219"/>
      <c r="C603" s="49"/>
      <c r="D603" s="46"/>
      <c r="E603" s="49"/>
      <c r="F603" s="138"/>
      <c r="G603" s="23"/>
      <c r="H603" s="11">
        <f t="shared" si="10"/>
        <v>9357599.2000000086</v>
      </c>
    </row>
    <row r="604" spans="1:8" s="10" customFormat="1" hidden="1" x14ac:dyDescent="0.25">
      <c r="A604" s="35"/>
      <c r="B604" s="211"/>
      <c r="C604" s="49"/>
      <c r="D604" s="46"/>
      <c r="E604" s="49"/>
      <c r="F604" s="138"/>
      <c r="G604" s="23"/>
      <c r="H604" s="11">
        <f t="shared" si="10"/>
        <v>9357599.2000000086</v>
      </c>
    </row>
    <row r="605" spans="1:8" s="10" customFormat="1" hidden="1" x14ac:dyDescent="0.25">
      <c r="A605" s="35"/>
      <c r="B605" s="211"/>
      <c r="C605" s="49"/>
      <c r="D605" s="46"/>
      <c r="E605" s="49"/>
      <c r="F605" s="138"/>
      <c r="G605" s="23"/>
      <c r="H605" s="11">
        <f t="shared" si="10"/>
        <v>9357599.2000000086</v>
      </c>
    </row>
    <row r="606" spans="1:8" s="10" customFormat="1" hidden="1" x14ac:dyDescent="0.25">
      <c r="A606" s="35"/>
      <c r="B606" s="211"/>
      <c r="C606" s="49"/>
      <c r="D606" s="46"/>
      <c r="E606" s="49"/>
      <c r="F606" s="138"/>
      <c r="G606" s="23"/>
      <c r="H606" s="11">
        <f t="shared" si="10"/>
        <v>9357599.2000000086</v>
      </c>
    </row>
    <row r="607" spans="1:8" s="10" customFormat="1" hidden="1" x14ac:dyDescent="0.25">
      <c r="A607" s="35"/>
      <c r="B607" s="211"/>
      <c r="C607" s="49"/>
      <c r="D607" s="46"/>
      <c r="E607" s="49"/>
      <c r="F607" s="138"/>
      <c r="G607" s="23"/>
      <c r="H607" s="11">
        <f t="shared" si="10"/>
        <v>9357599.2000000086</v>
      </c>
    </row>
    <row r="608" spans="1:8" hidden="1" x14ac:dyDescent="0.25">
      <c r="A608" s="35"/>
      <c r="B608" s="219"/>
      <c r="C608" s="49"/>
      <c r="D608" s="46"/>
      <c r="E608" s="49"/>
      <c r="F608" s="138"/>
      <c r="G608" s="23"/>
      <c r="H608" s="11">
        <f t="shared" si="10"/>
        <v>9357599.2000000086</v>
      </c>
    </row>
    <row r="609" spans="1:8" hidden="1" x14ac:dyDescent="0.25">
      <c r="A609" s="35"/>
      <c r="B609" s="219"/>
      <c r="C609" s="49"/>
      <c r="D609" s="46"/>
      <c r="E609" s="49"/>
      <c r="F609" s="138"/>
      <c r="G609" s="23"/>
      <c r="H609" s="11">
        <f t="shared" si="10"/>
        <v>9357599.2000000086</v>
      </c>
    </row>
    <row r="610" spans="1:8" hidden="1" x14ac:dyDescent="0.25">
      <c r="A610" s="35"/>
      <c r="B610" s="219"/>
      <c r="C610" s="49"/>
      <c r="D610" s="46"/>
      <c r="E610" s="49"/>
      <c r="F610" s="138"/>
      <c r="G610" s="23"/>
      <c r="H610" s="11">
        <f t="shared" si="10"/>
        <v>9357599.2000000086</v>
      </c>
    </row>
    <row r="611" spans="1:8" hidden="1" x14ac:dyDescent="0.25">
      <c r="A611" s="35"/>
      <c r="B611" s="219"/>
      <c r="C611" s="49"/>
      <c r="D611" s="46"/>
      <c r="E611" s="49"/>
      <c r="F611" s="138"/>
      <c r="G611" s="23"/>
      <c r="H611" s="11">
        <f t="shared" si="10"/>
        <v>9357599.2000000086</v>
      </c>
    </row>
    <row r="612" spans="1:8" hidden="1" x14ac:dyDescent="0.25">
      <c r="A612" s="35"/>
      <c r="B612" s="219"/>
      <c r="C612" s="49"/>
      <c r="D612" s="46"/>
      <c r="E612" s="49"/>
      <c r="F612" s="138"/>
      <c r="G612" s="23"/>
      <c r="H612" s="11">
        <f t="shared" si="10"/>
        <v>9357599.2000000086</v>
      </c>
    </row>
    <row r="613" spans="1:8" hidden="1" x14ac:dyDescent="0.25">
      <c r="A613" s="35"/>
      <c r="B613" s="219"/>
      <c r="C613" s="49"/>
      <c r="D613" s="46"/>
      <c r="E613" s="49"/>
      <c r="F613" s="138"/>
      <c r="G613" s="23"/>
      <c r="H613" s="11">
        <f t="shared" si="10"/>
        <v>9357599.2000000086</v>
      </c>
    </row>
    <row r="614" spans="1:8" hidden="1" x14ac:dyDescent="0.25">
      <c r="A614" s="35"/>
      <c r="B614" s="219"/>
      <c r="C614" s="49"/>
      <c r="D614" s="46"/>
      <c r="E614" s="49"/>
      <c r="F614" s="138"/>
      <c r="G614" s="23"/>
      <c r="H614" s="11">
        <f t="shared" si="10"/>
        <v>9357599.2000000086</v>
      </c>
    </row>
    <row r="615" spans="1:8" hidden="1" x14ac:dyDescent="0.25">
      <c r="A615" s="35"/>
      <c r="B615" s="219"/>
      <c r="C615" s="49"/>
      <c r="D615" s="46"/>
      <c r="E615" s="49"/>
      <c r="F615" s="138"/>
      <c r="G615" s="23"/>
      <c r="H615" s="11">
        <f t="shared" si="10"/>
        <v>9357599.2000000086</v>
      </c>
    </row>
    <row r="616" spans="1:8" hidden="1" x14ac:dyDescent="0.25">
      <c r="A616" s="35"/>
      <c r="B616" s="219"/>
      <c r="C616" s="49"/>
      <c r="D616" s="46"/>
      <c r="E616" s="49"/>
      <c r="F616" s="138"/>
      <c r="G616" s="23"/>
      <c r="H616" s="11">
        <f t="shared" si="10"/>
        <v>9357599.2000000086</v>
      </c>
    </row>
    <row r="617" spans="1:8" hidden="1" x14ac:dyDescent="0.25">
      <c r="A617" s="35"/>
      <c r="B617" s="219"/>
      <c r="C617" s="49"/>
      <c r="D617" s="46"/>
      <c r="E617" s="49"/>
      <c r="F617" s="138"/>
      <c r="G617" s="23"/>
      <c r="H617" s="11">
        <f t="shared" si="10"/>
        <v>9357599.2000000086</v>
      </c>
    </row>
    <row r="618" spans="1:8" hidden="1" x14ac:dyDescent="0.25">
      <c r="A618" s="35"/>
      <c r="B618" s="219"/>
      <c r="C618" s="49"/>
      <c r="D618" s="46"/>
      <c r="E618" s="49"/>
      <c r="F618" s="138"/>
      <c r="G618" s="23"/>
      <c r="H618" s="11">
        <f t="shared" si="10"/>
        <v>9357599.2000000086</v>
      </c>
    </row>
    <row r="619" spans="1:8" hidden="1" x14ac:dyDescent="0.25">
      <c r="A619" s="35"/>
      <c r="B619" s="219"/>
      <c r="C619" s="49"/>
      <c r="D619" s="46"/>
      <c r="E619" s="49"/>
      <c r="F619" s="138"/>
      <c r="G619" s="23"/>
      <c r="H619" s="11">
        <f t="shared" si="10"/>
        <v>9357599.2000000086</v>
      </c>
    </row>
    <row r="620" spans="1:8" hidden="1" x14ac:dyDescent="0.25">
      <c r="A620" s="35"/>
      <c r="B620" s="219"/>
      <c r="C620" s="49"/>
      <c r="D620" s="46"/>
      <c r="E620" s="49"/>
      <c r="F620" s="138"/>
      <c r="G620" s="23"/>
      <c r="H620" s="11">
        <f t="shared" si="10"/>
        <v>9357599.2000000086</v>
      </c>
    </row>
    <row r="621" spans="1:8" hidden="1" x14ac:dyDescent="0.25">
      <c r="A621" s="35"/>
      <c r="B621" s="219"/>
      <c r="C621" s="49"/>
      <c r="D621" s="46"/>
      <c r="E621" s="49"/>
      <c r="F621" s="138"/>
      <c r="G621" s="23"/>
      <c r="H621" s="11">
        <f t="shared" si="10"/>
        <v>9357599.2000000086</v>
      </c>
    </row>
    <row r="622" spans="1:8" hidden="1" x14ac:dyDescent="0.25">
      <c r="A622" s="35"/>
      <c r="B622" s="219"/>
      <c r="C622" s="49"/>
      <c r="D622" s="46"/>
      <c r="E622" s="49"/>
      <c r="F622" s="138"/>
      <c r="G622" s="23"/>
      <c r="H622" s="11">
        <f t="shared" si="10"/>
        <v>9357599.2000000086</v>
      </c>
    </row>
    <row r="623" spans="1:8" hidden="1" x14ac:dyDescent="0.25">
      <c r="A623" s="35"/>
      <c r="B623" s="219"/>
      <c r="C623" s="49"/>
      <c r="D623" s="46"/>
      <c r="E623" s="49"/>
      <c r="F623" s="138"/>
      <c r="G623" s="23"/>
      <c r="H623" s="11">
        <f t="shared" si="10"/>
        <v>9357599.2000000086</v>
      </c>
    </row>
    <row r="624" spans="1:8" hidden="1" x14ac:dyDescent="0.25">
      <c r="A624" s="35"/>
      <c r="B624" s="219"/>
      <c r="C624" s="49"/>
      <c r="D624" s="46"/>
      <c r="E624" s="49"/>
      <c r="F624" s="138"/>
      <c r="G624" s="23"/>
      <c r="H624" s="11">
        <f t="shared" si="10"/>
        <v>9357599.2000000086</v>
      </c>
    </row>
    <row r="625" spans="1:8" hidden="1" x14ac:dyDescent="0.25">
      <c r="A625" s="35"/>
      <c r="B625" s="219"/>
      <c r="C625" s="49"/>
      <c r="D625" s="46"/>
      <c r="E625" s="49"/>
      <c r="F625" s="138"/>
      <c r="G625" s="23"/>
      <c r="H625" s="11">
        <f t="shared" si="10"/>
        <v>9357599.2000000086</v>
      </c>
    </row>
    <row r="626" spans="1:8" hidden="1" x14ac:dyDescent="0.25">
      <c r="A626" s="35"/>
      <c r="B626" s="219"/>
      <c r="C626" s="49"/>
      <c r="D626" s="46"/>
      <c r="E626" s="49"/>
      <c r="F626" s="138"/>
      <c r="G626" s="23"/>
      <c r="H626" s="11">
        <f t="shared" si="10"/>
        <v>9357599.2000000086</v>
      </c>
    </row>
    <row r="627" spans="1:8" s="10" customFormat="1" hidden="1" x14ac:dyDescent="0.25">
      <c r="A627" s="35"/>
      <c r="B627" s="219"/>
      <c r="C627" s="49"/>
      <c r="D627" s="46"/>
      <c r="E627" s="49"/>
      <c r="F627" s="138"/>
      <c r="G627" s="23"/>
      <c r="H627" s="11">
        <f t="shared" si="10"/>
        <v>9357599.2000000086</v>
      </c>
    </row>
    <row r="628" spans="1:8" hidden="1" x14ac:dyDescent="0.25">
      <c r="A628" s="35"/>
      <c r="B628" s="219"/>
      <c r="C628" s="49"/>
      <c r="D628" s="46"/>
      <c r="E628" s="49"/>
      <c r="F628" s="138"/>
      <c r="G628" s="23"/>
      <c r="H628" s="11">
        <f t="shared" si="10"/>
        <v>9357599.2000000086</v>
      </c>
    </row>
    <row r="629" spans="1:8" hidden="1" x14ac:dyDescent="0.25">
      <c r="A629" s="35"/>
      <c r="B629" s="219"/>
      <c r="C629" s="49"/>
      <c r="D629" s="46"/>
      <c r="E629" s="49"/>
      <c r="F629" s="138"/>
      <c r="G629" s="23"/>
      <c r="H629" s="11">
        <f t="shared" si="10"/>
        <v>9357599.2000000086</v>
      </c>
    </row>
    <row r="630" spans="1:8" hidden="1" x14ac:dyDescent="0.25">
      <c r="A630" s="35"/>
      <c r="B630" s="219"/>
      <c r="C630" s="49"/>
      <c r="D630" s="46"/>
      <c r="E630" s="49"/>
      <c r="F630" s="138"/>
      <c r="G630" s="23"/>
      <c r="H630" s="11">
        <f t="shared" si="10"/>
        <v>9357599.2000000086</v>
      </c>
    </row>
    <row r="631" spans="1:8" hidden="1" x14ac:dyDescent="0.25">
      <c r="A631" s="35"/>
      <c r="B631" s="219"/>
      <c r="C631" s="49"/>
      <c r="D631" s="46"/>
      <c r="E631" s="49"/>
      <c r="F631" s="138"/>
      <c r="G631" s="23"/>
      <c r="H631" s="11">
        <f t="shared" si="10"/>
        <v>9357599.2000000086</v>
      </c>
    </row>
    <row r="632" spans="1:8" s="10" customFormat="1" hidden="1" x14ac:dyDescent="0.25">
      <c r="A632" s="35"/>
      <c r="B632" s="211"/>
      <c r="C632" s="49"/>
      <c r="D632" s="46"/>
      <c r="E632" s="49"/>
      <c r="F632" s="138"/>
      <c r="G632" s="23"/>
      <c r="H632" s="11">
        <f t="shared" si="10"/>
        <v>9357599.2000000086</v>
      </c>
    </row>
    <row r="633" spans="1:8" s="10" customFormat="1" hidden="1" x14ac:dyDescent="0.25">
      <c r="A633" s="35"/>
      <c r="B633" s="211"/>
      <c r="C633" s="49"/>
      <c r="D633" s="46"/>
      <c r="E633" s="49"/>
      <c r="F633" s="138"/>
      <c r="G633" s="23"/>
      <c r="H633" s="11">
        <f t="shared" si="10"/>
        <v>9357599.2000000086</v>
      </c>
    </row>
    <row r="634" spans="1:8" s="10" customFormat="1" hidden="1" x14ac:dyDescent="0.25">
      <c r="A634" s="35"/>
      <c r="B634" s="219"/>
      <c r="C634" s="49"/>
      <c r="D634" s="46"/>
      <c r="E634" s="49"/>
      <c r="F634" s="138"/>
      <c r="G634" s="23"/>
      <c r="H634" s="11">
        <f t="shared" si="10"/>
        <v>9357599.2000000086</v>
      </c>
    </row>
    <row r="635" spans="1:8" hidden="1" x14ac:dyDescent="0.25">
      <c r="A635" s="35"/>
      <c r="B635" s="219"/>
      <c r="C635" s="49"/>
      <c r="D635" s="46"/>
      <c r="E635" s="49"/>
      <c r="F635" s="138"/>
      <c r="G635" s="23"/>
      <c r="H635" s="11">
        <f t="shared" si="10"/>
        <v>9357599.2000000086</v>
      </c>
    </row>
    <row r="636" spans="1:8" hidden="1" x14ac:dyDescent="0.25">
      <c r="A636" s="35"/>
      <c r="B636" s="219"/>
      <c r="C636" s="49"/>
      <c r="D636" s="46"/>
      <c r="E636" s="49"/>
      <c r="F636" s="138"/>
      <c r="G636" s="23"/>
      <c r="H636" s="11">
        <f t="shared" si="10"/>
        <v>9357599.2000000086</v>
      </c>
    </row>
    <row r="637" spans="1:8" s="10" customFormat="1" hidden="1" x14ac:dyDescent="0.25">
      <c r="A637" s="35"/>
      <c r="B637" s="219"/>
      <c r="C637" s="49"/>
      <c r="D637" s="46"/>
      <c r="E637" s="49"/>
      <c r="F637" s="138"/>
      <c r="G637" s="23"/>
      <c r="H637" s="11">
        <f t="shared" si="10"/>
        <v>9357599.2000000086</v>
      </c>
    </row>
    <row r="638" spans="1:8" s="10" customFormat="1" hidden="1" x14ac:dyDescent="0.25">
      <c r="A638" s="35"/>
      <c r="B638" s="219"/>
      <c r="C638" s="49"/>
      <c r="D638" s="46"/>
      <c r="E638" s="49"/>
      <c r="F638" s="138"/>
      <c r="G638" s="23"/>
      <c r="H638" s="11">
        <f t="shared" si="10"/>
        <v>9357599.2000000086</v>
      </c>
    </row>
    <row r="639" spans="1:8" hidden="1" x14ac:dyDescent="0.25">
      <c r="A639" s="35"/>
      <c r="B639" s="219"/>
      <c r="C639" s="49"/>
      <c r="D639" s="46"/>
      <c r="E639" s="49"/>
      <c r="F639" s="138"/>
      <c r="G639" s="23"/>
      <c r="H639" s="11">
        <f t="shared" si="10"/>
        <v>9357599.2000000086</v>
      </c>
    </row>
    <row r="640" spans="1:8" hidden="1" x14ac:dyDescent="0.25">
      <c r="A640" s="35"/>
      <c r="B640" s="219"/>
      <c r="C640" s="49"/>
      <c r="D640" s="46"/>
      <c r="E640" s="49"/>
      <c r="F640" s="138"/>
      <c r="G640" s="23"/>
      <c r="H640" s="11">
        <f t="shared" si="10"/>
        <v>9357599.2000000086</v>
      </c>
    </row>
    <row r="641" spans="1:8" hidden="1" x14ac:dyDescent="0.25">
      <c r="A641" s="35"/>
      <c r="B641" s="219"/>
      <c r="C641" s="49"/>
      <c r="D641" s="46"/>
      <c r="E641" s="49"/>
      <c r="F641" s="138"/>
      <c r="G641" s="23"/>
      <c r="H641" s="11">
        <f t="shared" si="10"/>
        <v>9357599.2000000086</v>
      </c>
    </row>
    <row r="642" spans="1:8" hidden="1" x14ac:dyDescent="0.25">
      <c r="A642" s="35"/>
      <c r="B642" s="219"/>
      <c r="C642" s="49"/>
      <c r="D642" s="46"/>
      <c r="E642" s="49"/>
      <c r="F642" s="138"/>
      <c r="G642" s="23"/>
      <c r="H642" s="11">
        <f t="shared" si="10"/>
        <v>9357599.2000000086</v>
      </c>
    </row>
    <row r="643" spans="1:8" hidden="1" x14ac:dyDescent="0.25">
      <c r="A643" s="35"/>
      <c r="B643" s="219"/>
      <c r="C643" s="49"/>
      <c r="D643" s="46"/>
      <c r="E643" s="49"/>
      <c r="F643" s="138"/>
      <c r="G643" s="23"/>
      <c r="H643" s="11">
        <f t="shared" si="10"/>
        <v>9357599.2000000086</v>
      </c>
    </row>
    <row r="644" spans="1:8" hidden="1" x14ac:dyDescent="0.25">
      <c r="A644" s="35"/>
      <c r="B644" s="219"/>
      <c r="C644" s="49"/>
      <c r="D644" s="46"/>
      <c r="E644" s="49"/>
      <c r="F644" s="138"/>
      <c r="G644" s="23"/>
      <c r="H644" s="11">
        <f t="shared" si="10"/>
        <v>9357599.2000000086</v>
      </c>
    </row>
    <row r="645" spans="1:8" hidden="1" x14ac:dyDescent="0.25">
      <c r="A645" s="35"/>
      <c r="B645" s="219"/>
      <c r="C645" s="49"/>
      <c r="D645" s="46"/>
      <c r="E645" s="49"/>
      <c r="F645" s="138"/>
      <c r="G645" s="23"/>
      <c r="H645" s="11">
        <f t="shared" si="10"/>
        <v>9357599.2000000086</v>
      </c>
    </row>
    <row r="646" spans="1:8" s="10" customFormat="1" hidden="1" x14ac:dyDescent="0.25">
      <c r="A646" s="35"/>
      <c r="B646" s="219"/>
      <c r="C646" s="49"/>
      <c r="D646" s="46"/>
      <c r="E646" s="49"/>
      <c r="F646" s="138"/>
      <c r="G646" s="23"/>
      <c r="H646" s="11">
        <f t="shared" si="10"/>
        <v>9357599.2000000086</v>
      </c>
    </row>
    <row r="647" spans="1:8" s="10" customFormat="1" hidden="1" x14ac:dyDescent="0.25">
      <c r="A647" s="35"/>
      <c r="B647" s="219"/>
      <c r="C647" s="49"/>
      <c r="D647" s="46"/>
      <c r="E647" s="49"/>
      <c r="F647" s="138"/>
      <c r="G647" s="23"/>
      <c r="H647" s="11">
        <f t="shared" si="10"/>
        <v>9357599.2000000086</v>
      </c>
    </row>
    <row r="648" spans="1:8" s="10" customFormat="1" hidden="1" x14ac:dyDescent="0.25">
      <c r="A648" s="35"/>
      <c r="B648" s="219"/>
      <c r="C648" s="49"/>
      <c r="D648" s="46"/>
      <c r="E648" s="49"/>
      <c r="F648" s="138"/>
      <c r="G648" s="23"/>
      <c r="H648" s="11">
        <f t="shared" si="10"/>
        <v>9357599.2000000086</v>
      </c>
    </row>
    <row r="649" spans="1:8" s="10" customFormat="1" hidden="1" x14ac:dyDescent="0.25">
      <c r="A649" s="35"/>
      <c r="B649" s="219"/>
      <c r="C649" s="49"/>
      <c r="D649" s="46"/>
      <c r="E649" s="49"/>
      <c r="F649" s="138"/>
      <c r="G649" s="23"/>
      <c r="H649" s="11">
        <f t="shared" si="10"/>
        <v>9357599.2000000086</v>
      </c>
    </row>
    <row r="650" spans="1:8" s="10" customFormat="1" hidden="1" x14ac:dyDescent="0.25">
      <c r="A650" s="35"/>
      <c r="B650" s="219"/>
      <c r="C650" s="49"/>
      <c r="D650" s="46"/>
      <c r="E650" s="49"/>
      <c r="F650" s="138"/>
      <c r="G650" s="23"/>
      <c r="H650" s="11">
        <f t="shared" si="10"/>
        <v>9357599.2000000086</v>
      </c>
    </row>
    <row r="651" spans="1:8" hidden="1" x14ac:dyDescent="0.25">
      <c r="A651" s="35"/>
      <c r="B651" s="219"/>
      <c r="C651" s="49"/>
      <c r="D651" s="46"/>
      <c r="E651" s="49"/>
      <c r="F651" s="138"/>
      <c r="G651" s="23"/>
      <c r="H651" s="11">
        <f t="shared" si="10"/>
        <v>9357599.2000000086</v>
      </c>
    </row>
    <row r="652" spans="1:8" hidden="1" x14ac:dyDescent="0.25">
      <c r="A652" s="35"/>
      <c r="B652" s="219"/>
      <c r="C652" s="49"/>
      <c r="D652" s="46"/>
      <c r="E652" s="49"/>
      <c r="F652" s="138"/>
      <c r="G652" s="23"/>
      <c r="H652" s="11">
        <f t="shared" si="10"/>
        <v>9357599.2000000086</v>
      </c>
    </row>
    <row r="653" spans="1:8" hidden="1" x14ac:dyDescent="0.25">
      <c r="A653" s="35"/>
      <c r="B653" s="219"/>
      <c r="C653" s="49"/>
      <c r="D653" s="46"/>
      <c r="E653" s="49"/>
      <c r="F653" s="138"/>
      <c r="G653" s="23"/>
      <c r="H653" s="11">
        <f t="shared" si="10"/>
        <v>9357599.2000000086</v>
      </c>
    </row>
    <row r="654" spans="1:8" hidden="1" x14ac:dyDescent="0.25">
      <c r="A654" s="35"/>
      <c r="B654" s="219"/>
      <c r="C654" s="49"/>
      <c r="D654" s="46"/>
      <c r="E654" s="49"/>
      <c r="F654" s="138"/>
      <c r="G654" s="23"/>
      <c r="H654" s="11">
        <f t="shared" si="10"/>
        <v>9357599.2000000086</v>
      </c>
    </row>
    <row r="655" spans="1:8" hidden="1" x14ac:dyDescent="0.25">
      <c r="A655" s="35"/>
      <c r="B655" s="219"/>
      <c r="C655" s="49"/>
      <c r="D655" s="46"/>
      <c r="E655" s="49"/>
      <c r="F655" s="138"/>
      <c r="G655" s="23"/>
      <c r="H655" s="11">
        <f t="shared" si="10"/>
        <v>9357599.2000000086</v>
      </c>
    </row>
    <row r="656" spans="1:8" hidden="1" x14ac:dyDescent="0.25">
      <c r="A656" s="35"/>
      <c r="B656" s="219"/>
      <c r="C656" s="49"/>
      <c r="D656" s="46"/>
      <c r="E656" s="49"/>
      <c r="F656" s="138"/>
      <c r="G656" s="23"/>
      <c r="H656" s="11">
        <f t="shared" si="10"/>
        <v>9357599.2000000086</v>
      </c>
    </row>
    <row r="657" spans="1:8" hidden="1" x14ac:dyDescent="0.25">
      <c r="A657" s="35"/>
      <c r="B657" s="219"/>
      <c r="C657" s="49"/>
      <c r="D657" s="46"/>
      <c r="E657" s="49"/>
      <c r="F657" s="138"/>
      <c r="G657" s="23"/>
      <c r="H657" s="11">
        <f t="shared" si="10"/>
        <v>9357599.2000000086</v>
      </c>
    </row>
    <row r="658" spans="1:8" hidden="1" x14ac:dyDescent="0.25">
      <c r="A658" s="35"/>
      <c r="B658" s="219"/>
      <c r="C658" s="49"/>
      <c r="D658" s="46"/>
      <c r="E658" s="49"/>
      <c r="F658" s="138"/>
      <c r="G658" s="23"/>
      <c r="H658" s="11">
        <f t="shared" si="10"/>
        <v>9357599.2000000086</v>
      </c>
    </row>
    <row r="659" spans="1:8" hidden="1" x14ac:dyDescent="0.25">
      <c r="A659" s="35"/>
      <c r="B659" s="219"/>
      <c r="C659" s="49"/>
      <c r="D659" s="46"/>
      <c r="E659" s="49"/>
      <c r="F659" s="138"/>
      <c r="G659" s="23"/>
      <c r="H659" s="11">
        <f t="shared" si="10"/>
        <v>9357599.2000000086</v>
      </c>
    </row>
    <row r="660" spans="1:8" hidden="1" x14ac:dyDescent="0.25">
      <c r="A660" s="35"/>
      <c r="B660" s="219"/>
      <c r="C660" s="49"/>
      <c r="D660" s="46"/>
      <c r="E660" s="49"/>
      <c r="F660" s="138"/>
      <c r="G660" s="23"/>
      <c r="H660" s="11">
        <f t="shared" si="10"/>
        <v>9357599.2000000086</v>
      </c>
    </row>
    <row r="661" spans="1:8" hidden="1" x14ac:dyDescent="0.25">
      <c r="A661" s="35"/>
      <c r="B661" s="219"/>
      <c r="C661" s="49"/>
      <c r="D661" s="46"/>
      <c r="E661" s="49"/>
      <c r="F661" s="138"/>
      <c r="G661" s="23"/>
      <c r="H661" s="11">
        <f t="shared" si="10"/>
        <v>9357599.2000000086</v>
      </c>
    </row>
    <row r="662" spans="1:8" s="10" customFormat="1" hidden="1" x14ac:dyDescent="0.25">
      <c r="A662" s="35"/>
      <c r="B662" s="219"/>
      <c r="C662" s="49"/>
      <c r="D662" s="46"/>
      <c r="E662" s="49"/>
      <c r="F662" s="138"/>
      <c r="G662" s="23"/>
      <c r="H662" s="11">
        <f t="shared" si="10"/>
        <v>9357599.2000000086</v>
      </c>
    </row>
    <row r="663" spans="1:8" s="10" customFormat="1" hidden="1" x14ac:dyDescent="0.25">
      <c r="A663" s="35"/>
      <c r="B663" s="219"/>
      <c r="C663" s="49"/>
      <c r="D663" s="46"/>
      <c r="E663" s="49"/>
      <c r="F663" s="138"/>
      <c r="G663" s="23"/>
      <c r="H663" s="11">
        <f t="shared" si="10"/>
        <v>9357599.2000000086</v>
      </c>
    </row>
    <row r="664" spans="1:8" hidden="1" x14ac:dyDescent="0.25">
      <c r="A664" s="35"/>
      <c r="B664" s="219"/>
      <c r="C664" s="49"/>
      <c r="D664" s="46"/>
      <c r="E664" s="49"/>
      <c r="F664" s="138"/>
      <c r="G664" s="23"/>
      <c r="H664" s="11">
        <f t="shared" si="10"/>
        <v>9357599.2000000086</v>
      </c>
    </row>
    <row r="665" spans="1:8" hidden="1" x14ac:dyDescent="0.25">
      <c r="A665" s="35"/>
      <c r="B665" s="219"/>
      <c r="C665" s="49"/>
      <c r="D665" s="46"/>
      <c r="E665" s="49"/>
      <c r="F665" s="138"/>
      <c r="G665" s="23"/>
      <c r="H665" s="11">
        <f t="shared" si="10"/>
        <v>9357599.2000000086</v>
      </c>
    </row>
    <row r="666" spans="1:8" hidden="1" x14ac:dyDescent="0.25">
      <c r="A666" s="35"/>
      <c r="B666" s="219"/>
      <c r="C666" s="49"/>
      <c r="D666" s="46"/>
      <c r="E666" s="49"/>
      <c r="F666" s="138"/>
      <c r="G666" s="23"/>
      <c r="H666" s="11">
        <f t="shared" ref="H666:H698" si="11">H665+F666-G666</f>
        <v>9357599.2000000086</v>
      </c>
    </row>
    <row r="667" spans="1:8" hidden="1" x14ac:dyDescent="0.25">
      <c r="A667" s="35"/>
      <c r="B667" s="219"/>
      <c r="C667" s="49"/>
      <c r="D667" s="46"/>
      <c r="E667" s="49"/>
      <c r="F667" s="138"/>
      <c r="G667" s="23"/>
      <c r="H667" s="11">
        <f t="shared" si="11"/>
        <v>9357599.2000000086</v>
      </c>
    </row>
    <row r="668" spans="1:8" s="10" customFormat="1" hidden="1" x14ac:dyDescent="0.25">
      <c r="A668" s="35"/>
      <c r="B668" s="219"/>
      <c r="C668" s="49"/>
      <c r="D668" s="46"/>
      <c r="E668" s="49"/>
      <c r="F668" s="138"/>
      <c r="G668" s="23"/>
      <c r="H668" s="11">
        <f t="shared" si="11"/>
        <v>9357599.2000000086</v>
      </c>
    </row>
    <row r="669" spans="1:8" s="10" customFormat="1" hidden="1" x14ac:dyDescent="0.25">
      <c r="A669" s="35"/>
      <c r="B669" s="219"/>
      <c r="C669" s="49"/>
      <c r="D669" s="46"/>
      <c r="E669" s="49"/>
      <c r="F669" s="138"/>
      <c r="G669" s="23"/>
      <c r="H669" s="11">
        <f t="shared" si="11"/>
        <v>9357599.2000000086</v>
      </c>
    </row>
    <row r="670" spans="1:8" s="10" customFormat="1" hidden="1" x14ac:dyDescent="0.25">
      <c r="A670" s="35"/>
      <c r="B670" s="219"/>
      <c r="C670" s="49"/>
      <c r="D670" s="46"/>
      <c r="E670" s="49"/>
      <c r="F670" s="138"/>
      <c r="G670" s="23"/>
      <c r="H670" s="11">
        <f t="shared" si="11"/>
        <v>9357599.2000000086</v>
      </c>
    </row>
    <row r="671" spans="1:8" s="10" customFormat="1" hidden="1" x14ac:dyDescent="0.25">
      <c r="A671" s="35"/>
      <c r="B671" s="219"/>
      <c r="C671" s="49"/>
      <c r="D671" s="46"/>
      <c r="E671" s="49"/>
      <c r="F671" s="138"/>
      <c r="G671" s="23"/>
      <c r="H671" s="11">
        <f t="shared" si="11"/>
        <v>9357599.2000000086</v>
      </c>
    </row>
    <row r="672" spans="1:8" s="10" customFormat="1" hidden="1" x14ac:dyDescent="0.25">
      <c r="A672" s="35"/>
      <c r="B672" s="219"/>
      <c r="C672" s="49"/>
      <c r="D672" s="46"/>
      <c r="E672" s="49"/>
      <c r="F672" s="138"/>
      <c r="G672" s="23"/>
      <c r="H672" s="11">
        <f t="shared" si="11"/>
        <v>9357599.2000000086</v>
      </c>
    </row>
    <row r="673" spans="1:8" s="10" customFormat="1" hidden="1" x14ac:dyDescent="0.25">
      <c r="A673" s="35"/>
      <c r="B673" s="219"/>
      <c r="C673" s="49"/>
      <c r="D673" s="46"/>
      <c r="E673" s="49"/>
      <c r="F673" s="138"/>
      <c r="G673" s="23"/>
      <c r="H673" s="11">
        <f t="shared" si="11"/>
        <v>9357599.2000000086</v>
      </c>
    </row>
    <row r="674" spans="1:8" s="10" customFormat="1" hidden="1" x14ac:dyDescent="0.25">
      <c r="A674" s="35"/>
      <c r="B674" s="219"/>
      <c r="C674" s="49"/>
      <c r="D674" s="46"/>
      <c r="E674" s="49"/>
      <c r="F674" s="138"/>
      <c r="G674" s="23"/>
      <c r="H674" s="11">
        <f t="shared" si="11"/>
        <v>9357599.2000000086</v>
      </c>
    </row>
    <row r="675" spans="1:8" s="10" customFormat="1" hidden="1" x14ac:dyDescent="0.25">
      <c r="A675" s="35"/>
      <c r="B675" s="219"/>
      <c r="C675" s="49"/>
      <c r="D675" s="46"/>
      <c r="E675" s="49"/>
      <c r="F675" s="138"/>
      <c r="G675" s="23"/>
      <c r="H675" s="11">
        <f t="shared" si="11"/>
        <v>9357599.2000000086</v>
      </c>
    </row>
    <row r="676" spans="1:8" s="10" customFormat="1" hidden="1" x14ac:dyDescent="0.25">
      <c r="A676" s="35"/>
      <c r="B676" s="219"/>
      <c r="C676" s="49"/>
      <c r="D676" s="46"/>
      <c r="E676" s="49"/>
      <c r="F676" s="138"/>
      <c r="G676" s="23"/>
      <c r="H676" s="11">
        <f t="shared" si="11"/>
        <v>9357599.2000000086</v>
      </c>
    </row>
    <row r="677" spans="1:8" s="10" customFormat="1" hidden="1" x14ac:dyDescent="0.25">
      <c r="A677" s="35"/>
      <c r="B677" s="219"/>
      <c r="C677" s="49"/>
      <c r="D677" s="46"/>
      <c r="E677" s="49"/>
      <c r="F677" s="138"/>
      <c r="G677" s="23"/>
      <c r="H677" s="11">
        <f t="shared" si="11"/>
        <v>9357599.2000000086</v>
      </c>
    </row>
    <row r="678" spans="1:8" s="10" customFormat="1" hidden="1" x14ac:dyDescent="0.25">
      <c r="A678" s="35"/>
      <c r="B678" s="219"/>
      <c r="C678" s="49"/>
      <c r="D678" s="46"/>
      <c r="E678" s="49"/>
      <c r="F678" s="138"/>
      <c r="G678" s="23"/>
      <c r="H678" s="11">
        <f t="shared" si="11"/>
        <v>9357599.2000000086</v>
      </c>
    </row>
    <row r="679" spans="1:8" s="10" customFormat="1" hidden="1" x14ac:dyDescent="0.25">
      <c r="A679" s="35"/>
      <c r="B679" s="219"/>
      <c r="C679" s="49"/>
      <c r="D679" s="46"/>
      <c r="E679" s="49"/>
      <c r="F679" s="138"/>
      <c r="G679" s="23"/>
      <c r="H679" s="11">
        <f t="shared" si="11"/>
        <v>9357599.2000000086</v>
      </c>
    </row>
    <row r="680" spans="1:8" s="10" customFormat="1" hidden="1" x14ac:dyDescent="0.25">
      <c r="A680" s="35"/>
      <c r="B680" s="219"/>
      <c r="C680" s="49"/>
      <c r="D680" s="46"/>
      <c r="E680" s="49"/>
      <c r="F680" s="138"/>
      <c r="G680" s="23"/>
      <c r="H680" s="11">
        <f t="shared" si="11"/>
        <v>9357599.2000000086</v>
      </c>
    </row>
    <row r="681" spans="1:8" s="10" customFormat="1" hidden="1" x14ac:dyDescent="0.25">
      <c r="A681" s="35"/>
      <c r="B681" s="219"/>
      <c r="C681" s="49"/>
      <c r="D681" s="46"/>
      <c r="E681" s="49"/>
      <c r="F681" s="138"/>
      <c r="G681" s="23"/>
      <c r="H681" s="11">
        <f t="shared" si="11"/>
        <v>9357599.2000000086</v>
      </c>
    </row>
    <row r="682" spans="1:8" s="10" customFormat="1" hidden="1" x14ac:dyDescent="0.25">
      <c r="A682" s="35"/>
      <c r="B682" s="219"/>
      <c r="C682" s="49"/>
      <c r="D682" s="46"/>
      <c r="E682" s="49"/>
      <c r="F682" s="138"/>
      <c r="G682" s="23"/>
      <c r="H682" s="11">
        <f t="shared" si="11"/>
        <v>9357599.2000000086</v>
      </c>
    </row>
    <row r="683" spans="1:8" s="10" customFormat="1" hidden="1" x14ac:dyDescent="0.25">
      <c r="A683" s="35"/>
      <c r="B683" s="219"/>
      <c r="C683" s="49"/>
      <c r="D683" s="46"/>
      <c r="E683" s="49"/>
      <c r="F683" s="138"/>
      <c r="G683" s="23"/>
      <c r="H683" s="11">
        <f t="shared" si="11"/>
        <v>9357599.2000000086</v>
      </c>
    </row>
    <row r="684" spans="1:8" s="10" customFormat="1" hidden="1" x14ac:dyDescent="0.25">
      <c r="A684" s="35"/>
      <c r="B684" s="219"/>
      <c r="C684" s="49"/>
      <c r="D684" s="46"/>
      <c r="E684" s="49"/>
      <c r="F684" s="138"/>
      <c r="G684" s="23"/>
      <c r="H684" s="11">
        <f t="shared" si="11"/>
        <v>9357599.2000000086</v>
      </c>
    </row>
    <row r="685" spans="1:8" s="10" customFormat="1" hidden="1" x14ac:dyDescent="0.25">
      <c r="A685" s="35"/>
      <c r="B685" s="219"/>
      <c r="C685" s="49"/>
      <c r="D685" s="46"/>
      <c r="E685" s="49"/>
      <c r="F685" s="138"/>
      <c r="G685" s="23"/>
      <c r="H685" s="11">
        <f t="shared" si="11"/>
        <v>9357599.2000000086</v>
      </c>
    </row>
    <row r="686" spans="1:8" s="10" customFormat="1" hidden="1" x14ac:dyDescent="0.25">
      <c r="A686" s="35"/>
      <c r="B686" s="219"/>
      <c r="C686" s="49"/>
      <c r="D686" s="46"/>
      <c r="E686" s="49"/>
      <c r="F686" s="138"/>
      <c r="G686" s="23"/>
      <c r="H686" s="11">
        <f t="shared" si="11"/>
        <v>9357599.2000000086</v>
      </c>
    </row>
    <row r="687" spans="1:8" s="10" customFormat="1" hidden="1" x14ac:dyDescent="0.25">
      <c r="A687" s="35"/>
      <c r="B687" s="219"/>
      <c r="C687" s="49"/>
      <c r="D687" s="46"/>
      <c r="E687" s="49"/>
      <c r="F687" s="138"/>
      <c r="G687" s="23"/>
      <c r="H687" s="11">
        <f t="shared" si="11"/>
        <v>9357599.2000000086</v>
      </c>
    </row>
    <row r="688" spans="1:8" s="10" customFormat="1" hidden="1" x14ac:dyDescent="0.25">
      <c r="A688" s="35"/>
      <c r="B688" s="219"/>
      <c r="C688" s="49"/>
      <c r="D688" s="46"/>
      <c r="E688" s="49"/>
      <c r="F688" s="138"/>
      <c r="G688" s="23"/>
      <c r="H688" s="11">
        <f t="shared" si="11"/>
        <v>9357599.2000000086</v>
      </c>
    </row>
    <row r="689" spans="1:8" s="10" customFormat="1" hidden="1" x14ac:dyDescent="0.25">
      <c r="A689" s="35"/>
      <c r="B689" s="219"/>
      <c r="C689" s="49"/>
      <c r="D689" s="46"/>
      <c r="E689" s="49"/>
      <c r="F689" s="138"/>
      <c r="G689" s="23"/>
      <c r="H689" s="11">
        <f t="shared" si="11"/>
        <v>9357599.2000000086</v>
      </c>
    </row>
    <row r="690" spans="1:8" s="10" customFormat="1" hidden="1" x14ac:dyDescent="0.25">
      <c r="A690" s="35"/>
      <c r="B690" s="219"/>
      <c r="C690" s="49"/>
      <c r="D690" s="46"/>
      <c r="E690" s="49"/>
      <c r="F690" s="138"/>
      <c r="G690" s="23"/>
      <c r="H690" s="11">
        <f t="shared" si="11"/>
        <v>9357599.2000000086</v>
      </c>
    </row>
    <row r="691" spans="1:8" s="10" customFormat="1" hidden="1" x14ac:dyDescent="0.25">
      <c r="A691" s="35"/>
      <c r="B691" s="219"/>
      <c r="C691" s="49"/>
      <c r="D691" s="46"/>
      <c r="E691" s="49"/>
      <c r="F691" s="138"/>
      <c r="G691" s="23"/>
      <c r="H691" s="11">
        <f t="shared" si="11"/>
        <v>9357599.2000000086</v>
      </c>
    </row>
    <row r="692" spans="1:8" s="10" customFormat="1" hidden="1" x14ac:dyDescent="0.25">
      <c r="A692" s="35"/>
      <c r="B692" s="219"/>
      <c r="C692" s="49"/>
      <c r="D692" s="46"/>
      <c r="E692" s="49"/>
      <c r="F692" s="138"/>
      <c r="G692" s="23"/>
      <c r="H692" s="11">
        <f t="shared" si="11"/>
        <v>9357599.2000000086</v>
      </c>
    </row>
    <row r="693" spans="1:8" s="10" customFormat="1" hidden="1" x14ac:dyDescent="0.25">
      <c r="A693" s="35"/>
      <c r="B693" s="219"/>
      <c r="C693" s="49"/>
      <c r="D693" s="46"/>
      <c r="E693" s="49"/>
      <c r="F693" s="138"/>
      <c r="G693" s="23"/>
      <c r="H693" s="11">
        <f t="shared" si="11"/>
        <v>9357599.2000000086</v>
      </c>
    </row>
    <row r="694" spans="1:8" s="10" customFormat="1" hidden="1" x14ac:dyDescent="0.25">
      <c r="A694" s="35"/>
      <c r="B694" s="219"/>
      <c r="C694" s="49"/>
      <c r="D694" s="46"/>
      <c r="E694" s="49"/>
      <c r="F694" s="138"/>
      <c r="G694" s="23"/>
      <c r="H694" s="11">
        <f t="shared" si="11"/>
        <v>9357599.2000000086</v>
      </c>
    </row>
    <row r="695" spans="1:8" s="10" customFormat="1" hidden="1" x14ac:dyDescent="0.25">
      <c r="A695" s="35"/>
      <c r="B695" s="219"/>
      <c r="C695" s="49"/>
      <c r="D695" s="46"/>
      <c r="E695" s="49"/>
      <c r="F695" s="138"/>
      <c r="G695" s="23"/>
      <c r="H695" s="11">
        <f t="shared" si="11"/>
        <v>9357599.2000000086</v>
      </c>
    </row>
    <row r="696" spans="1:8" s="10" customFormat="1" hidden="1" x14ac:dyDescent="0.25">
      <c r="A696" s="35"/>
      <c r="B696" s="219"/>
      <c r="C696" s="49"/>
      <c r="D696" s="46"/>
      <c r="E696" s="49"/>
      <c r="F696" s="138"/>
      <c r="G696" s="23"/>
      <c r="H696" s="11">
        <f t="shared" si="11"/>
        <v>9357599.2000000086</v>
      </c>
    </row>
    <row r="697" spans="1:8" s="10" customFormat="1" hidden="1" x14ac:dyDescent="0.25">
      <c r="A697" s="35"/>
      <c r="B697" s="219"/>
      <c r="C697" s="49"/>
      <c r="D697" s="46"/>
      <c r="E697" s="49"/>
      <c r="F697" s="138"/>
      <c r="G697" s="23"/>
      <c r="H697" s="11">
        <f t="shared" si="11"/>
        <v>9357599.2000000086</v>
      </c>
    </row>
    <row r="698" spans="1:8" s="10" customFormat="1" hidden="1" x14ac:dyDescent="0.25">
      <c r="A698" s="59"/>
      <c r="B698" s="220"/>
      <c r="C698" s="62"/>
      <c r="D698" s="61"/>
      <c r="E698" s="62"/>
      <c r="F698" s="174"/>
      <c r="G698" s="63"/>
      <c r="H698" s="64">
        <f t="shared" si="11"/>
        <v>9357599.2000000086</v>
      </c>
    </row>
    <row r="699" spans="1:8" s="10" customFormat="1" ht="35.25" hidden="1" customHeight="1" x14ac:dyDescent="0.3">
      <c r="A699" s="32"/>
      <c r="B699" s="215"/>
      <c r="C699" s="17"/>
      <c r="D699" s="42" t="s">
        <v>47</v>
      </c>
      <c r="E699" s="27"/>
      <c r="F699" s="18"/>
      <c r="G699" s="18"/>
      <c r="H699" s="18">
        <f>H698+F699-G699</f>
        <v>9357599.2000000086</v>
      </c>
    </row>
    <row r="700" spans="1:8" s="84" customFormat="1" ht="14.25" hidden="1" customHeight="1" x14ac:dyDescent="0.25">
      <c r="A700" s="83"/>
      <c r="B700" s="211"/>
      <c r="C700" s="7"/>
      <c r="D700" s="46"/>
      <c r="E700" s="15"/>
      <c r="F700" s="11"/>
      <c r="G700" s="11"/>
      <c r="H700" s="11">
        <f>H699+F700-G700</f>
        <v>9357599.2000000086</v>
      </c>
    </row>
    <row r="701" spans="1:8" s="84" customFormat="1" ht="15" hidden="1" customHeight="1" x14ac:dyDescent="0.25">
      <c r="A701" s="83"/>
      <c r="B701" s="211"/>
      <c r="C701" s="7"/>
      <c r="D701" s="46"/>
      <c r="E701" s="15"/>
      <c r="F701" s="11"/>
      <c r="G701" s="11"/>
      <c r="H701" s="11">
        <f t="shared" ref="H701:H764" si="12">H700+F701-G701</f>
        <v>9357599.2000000086</v>
      </c>
    </row>
    <row r="702" spans="1:8" s="84" customFormat="1" ht="15" hidden="1" customHeight="1" x14ac:dyDescent="0.25">
      <c r="A702" s="83"/>
      <c r="B702" s="211"/>
      <c r="C702" s="7"/>
      <c r="D702" s="46"/>
      <c r="E702" s="15"/>
      <c r="F702" s="11"/>
      <c r="G702" s="11"/>
      <c r="H702" s="11">
        <f t="shared" si="12"/>
        <v>9357599.2000000086</v>
      </c>
    </row>
    <row r="703" spans="1:8" s="84" customFormat="1" ht="15" hidden="1" customHeight="1" x14ac:dyDescent="0.25">
      <c r="A703" s="83"/>
      <c r="B703" s="219"/>
      <c r="C703" s="7"/>
      <c r="D703" s="46"/>
      <c r="E703" s="15"/>
      <c r="F703" s="11"/>
      <c r="G703" s="11"/>
      <c r="H703" s="11">
        <f t="shared" si="12"/>
        <v>9357599.2000000086</v>
      </c>
    </row>
    <row r="704" spans="1:8" s="84" customFormat="1" ht="15" hidden="1" customHeight="1" x14ac:dyDescent="0.25">
      <c r="A704" s="83"/>
      <c r="B704" s="211"/>
      <c r="C704" s="7"/>
      <c r="D704" s="46"/>
      <c r="E704" s="15"/>
      <c r="F704" s="11"/>
      <c r="G704" s="11"/>
      <c r="H704" s="11">
        <f t="shared" si="12"/>
        <v>9357599.2000000086</v>
      </c>
    </row>
    <row r="705" spans="1:8" s="84" customFormat="1" ht="15" hidden="1" customHeight="1" x14ac:dyDescent="0.25">
      <c r="A705" s="83"/>
      <c r="B705" s="211"/>
      <c r="C705" s="7"/>
      <c r="D705" s="46"/>
      <c r="E705" s="15"/>
      <c r="F705" s="11"/>
      <c r="G705" s="11"/>
      <c r="H705" s="11">
        <f t="shared" si="12"/>
        <v>9357599.2000000086</v>
      </c>
    </row>
    <row r="706" spans="1:8" s="84" customFormat="1" ht="15" hidden="1" customHeight="1" x14ac:dyDescent="0.25">
      <c r="A706" s="83"/>
      <c r="B706" s="211"/>
      <c r="C706" s="7"/>
      <c r="D706" s="46"/>
      <c r="E706" s="15"/>
      <c r="F706" s="11"/>
      <c r="G706" s="11"/>
      <c r="H706" s="11">
        <f t="shared" si="12"/>
        <v>9357599.2000000086</v>
      </c>
    </row>
    <row r="707" spans="1:8" s="84" customFormat="1" ht="15" hidden="1" customHeight="1" x14ac:dyDescent="0.25">
      <c r="A707" s="83"/>
      <c r="B707" s="211"/>
      <c r="C707" s="7"/>
      <c r="D707" s="46"/>
      <c r="E707" s="15"/>
      <c r="F707" s="11"/>
      <c r="G707" s="11"/>
      <c r="H707" s="11">
        <f t="shared" si="12"/>
        <v>9357599.2000000086</v>
      </c>
    </row>
    <row r="708" spans="1:8" s="84" customFormat="1" ht="15" hidden="1" customHeight="1" x14ac:dyDescent="0.25">
      <c r="A708" s="83"/>
      <c r="B708" s="211"/>
      <c r="C708" s="7"/>
      <c r="D708" s="46"/>
      <c r="E708" s="15"/>
      <c r="F708" s="11"/>
      <c r="G708" s="11"/>
      <c r="H708" s="11">
        <f t="shared" si="12"/>
        <v>9357599.2000000086</v>
      </c>
    </row>
    <row r="709" spans="1:8" s="84" customFormat="1" ht="15" hidden="1" customHeight="1" x14ac:dyDescent="0.25">
      <c r="A709" s="83"/>
      <c r="B709" s="211"/>
      <c r="C709" s="7"/>
      <c r="D709" s="46"/>
      <c r="E709" s="15"/>
      <c r="F709" s="11"/>
      <c r="G709" s="11"/>
      <c r="H709" s="11">
        <f t="shared" si="12"/>
        <v>9357599.2000000086</v>
      </c>
    </row>
    <row r="710" spans="1:8" s="84" customFormat="1" ht="15" hidden="1" customHeight="1" x14ac:dyDescent="0.25">
      <c r="A710" s="83"/>
      <c r="B710" s="211"/>
      <c r="C710" s="7"/>
      <c r="D710" s="46"/>
      <c r="E710" s="15"/>
      <c r="F710" s="11"/>
      <c r="G710" s="11"/>
      <c r="H710" s="11">
        <f t="shared" si="12"/>
        <v>9357599.2000000086</v>
      </c>
    </row>
    <row r="711" spans="1:8" s="10" customFormat="1" ht="15" hidden="1" customHeight="1" x14ac:dyDescent="0.25">
      <c r="A711" s="13"/>
      <c r="B711" s="219"/>
      <c r="C711" s="49"/>
      <c r="D711" s="46"/>
      <c r="E711" s="49"/>
      <c r="F711" s="138"/>
      <c r="G711" s="23"/>
      <c r="H711" s="11">
        <f t="shared" si="12"/>
        <v>9357599.2000000086</v>
      </c>
    </row>
    <row r="712" spans="1:8" s="10" customFormat="1" ht="15" hidden="1" customHeight="1" x14ac:dyDescent="0.25">
      <c r="A712" s="13"/>
      <c r="B712" s="212"/>
      <c r="C712" s="49"/>
      <c r="D712" s="46"/>
      <c r="E712" s="49"/>
      <c r="F712" s="138"/>
      <c r="G712" s="23"/>
      <c r="H712" s="11">
        <f t="shared" si="12"/>
        <v>9357599.2000000086</v>
      </c>
    </row>
    <row r="713" spans="1:8" s="10" customFormat="1" ht="15" hidden="1" customHeight="1" x14ac:dyDescent="0.25">
      <c r="A713" s="13"/>
      <c r="B713" s="212"/>
      <c r="C713" s="49"/>
      <c r="D713" s="46"/>
      <c r="E713" s="49"/>
      <c r="F713" s="138"/>
      <c r="G713" s="23"/>
      <c r="H713" s="11">
        <f t="shared" si="12"/>
        <v>9357599.2000000086</v>
      </c>
    </row>
    <row r="714" spans="1:8" s="10" customFormat="1" ht="15" hidden="1" customHeight="1" x14ac:dyDescent="0.25">
      <c r="A714" s="13"/>
      <c r="B714" s="213"/>
      <c r="C714" s="49"/>
      <c r="D714" s="46"/>
      <c r="E714" s="49"/>
      <c r="F714" s="138"/>
      <c r="G714" s="23"/>
      <c r="H714" s="11">
        <f t="shared" si="12"/>
        <v>9357599.2000000086</v>
      </c>
    </row>
    <row r="715" spans="1:8" s="10" customFormat="1" ht="15" hidden="1" customHeight="1" x14ac:dyDescent="0.25">
      <c r="A715" s="13"/>
      <c r="B715" s="213"/>
      <c r="C715" s="49"/>
      <c r="D715" s="46"/>
      <c r="E715" s="49"/>
      <c r="F715" s="138"/>
      <c r="G715" s="23"/>
      <c r="H715" s="11">
        <f t="shared" si="12"/>
        <v>9357599.2000000086</v>
      </c>
    </row>
    <row r="716" spans="1:8" s="10" customFormat="1" ht="15" hidden="1" customHeight="1" x14ac:dyDescent="0.25">
      <c r="A716" s="13"/>
      <c r="B716" s="213"/>
      <c r="C716" s="49"/>
      <c r="D716" s="46"/>
      <c r="E716" s="49"/>
      <c r="F716" s="138"/>
      <c r="G716" s="23"/>
      <c r="H716" s="11">
        <f t="shared" si="12"/>
        <v>9357599.2000000086</v>
      </c>
    </row>
    <row r="717" spans="1:8" s="10" customFormat="1" ht="15" hidden="1" customHeight="1" x14ac:dyDescent="0.25">
      <c r="A717" s="13"/>
      <c r="B717" s="213"/>
      <c r="C717" s="49"/>
      <c r="D717" s="46"/>
      <c r="E717" s="49"/>
      <c r="F717" s="138"/>
      <c r="G717" s="23"/>
      <c r="H717" s="11">
        <f t="shared" si="12"/>
        <v>9357599.2000000086</v>
      </c>
    </row>
    <row r="718" spans="1:8" s="10" customFormat="1" ht="15" hidden="1" customHeight="1" x14ac:dyDescent="0.25">
      <c r="A718" s="13"/>
      <c r="B718" s="213"/>
      <c r="C718" s="49"/>
      <c r="D718" s="46"/>
      <c r="E718" s="49"/>
      <c r="F718" s="138"/>
      <c r="G718" s="23"/>
      <c r="H718" s="11">
        <f t="shared" si="12"/>
        <v>9357599.2000000086</v>
      </c>
    </row>
    <row r="719" spans="1:8" s="10" customFormat="1" ht="15" hidden="1" customHeight="1" x14ac:dyDescent="0.25">
      <c r="A719" s="13"/>
      <c r="B719" s="212"/>
      <c r="C719" s="49"/>
      <c r="D719" s="46"/>
      <c r="E719" s="49"/>
      <c r="F719" s="138"/>
      <c r="G719" s="23"/>
      <c r="H719" s="11">
        <f t="shared" si="12"/>
        <v>9357599.2000000086</v>
      </c>
    </row>
    <row r="720" spans="1:8" s="10" customFormat="1" ht="15" hidden="1" customHeight="1" x14ac:dyDescent="0.25">
      <c r="A720" s="13"/>
      <c r="B720" s="213"/>
      <c r="C720" s="49"/>
      <c r="D720" s="46"/>
      <c r="E720" s="49"/>
      <c r="F720" s="138"/>
      <c r="G720" s="23"/>
      <c r="H720" s="11">
        <f t="shared" si="12"/>
        <v>9357599.2000000086</v>
      </c>
    </row>
    <row r="721" spans="1:8" s="10" customFormat="1" ht="15" hidden="1" customHeight="1" x14ac:dyDescent="0.25">
      <c r="A721" s="13"/>
      <c r="B721" s="213"/>
      <c r="C721" s="49"/>
      <c r="D721" s="46"/>
      <c r="E721" s="49"/>
      <c r="F721" s="138"/>
      <c r="G721" s="23"/>
      <c r="H721" s="11">
        <f t="shared" si="12"/>
        <v>9357599.2000000086</v>
      </c>
    </row>
    <row r="722" spans="1:8" s="10" customFormat="1" ht="15" hidden="1" customHeight="1" x14ac:dyDescent="0.25">
      <c r="A722" s="13"/>
      <c r="B722" s="213"/>
      <c r="C722" s="49"/>
      <c r="D722" s="46"/>
      <c r="E722" s="49"/>
      <c r="F722" s="138"/>
      <c r="G722" s="23"/>
      <c r="H722" s="11">
        <f t="shared" si="12"/>
        <v>9357599.2000000086</v>
      </c>
    </row>
    <row r="723" spans="1:8" s="10" customFormat="1" ht="15" hidden="1" customHeight="1" x14ac:dyDescent="0.25">
      <c r="A723" s="13"/>
      <c r="B723" s="219"/>
      <c r="C723" s="49"/>
      <c r="D723" s="46"/>
      <c r="E723" s="49"/>
      <c r="F723" s="138"/>
      <c r="G723" s="23"/>
      <c r="H723" s="11">
        <f t="shared" si="12"/>
        <v>9357599.2000000086</v>
      </c>
    </row>
    <row r="724" spans="1:8" s="10" customFormat="1" ht="15" hidden="1" customHeight="1" x14ac:dyDescent="0.25">
      <c r="A724" s="13"/>
      <c r="B724" s="213"/>
      <c r="C724" s="49"/>
      <c r="D724" s="46"/>
      <c r="E724" s="49"/>
      <c r="F724" s="138"/>
      <c r="G724" s="23"/>
      <c r="H724" s="11">
        <f t="shared" si="12"/>
        <v>9357599.2000000086</v>
      </c>
    </row>
    <row r="725" spans="1:8" s="10" customFormat="1" ht="15" hidden="1" customHeight="1" x14ac:dyDescent="0.25">
      <c r="A725" s="13"/>
      <c r="B725" s="213"/>
      <c r="C725" s="49"/>
      <c r="D725" s="46"/>
      <c r="E725" s="49"/>
      <c r="F725" s="138"/>
      <c r="G725" s="23"/>
      <c r="H725" s="11">
        <f t="shared" si="12"/>
        <v>9357599.2000000086</v>
      </c>
    </row>
    <row r="726" spans="1:8" s="10" customFormat="1" ht="15" hidden="1" customHeight="1" x14ac:dyDescent="0.25">
      <c r="A726" s="13"/>
      <c r="B726" s="213"/>
      <c r="C726" s="49"/>
      <c r="D726" s="46"/>
      <c r="E726" s="49"/>
      <c r="F726" s="138"/>
      <c r="G726" s="23"/>
      <c r="H726" s="11">
        <f t="shared" si="12"/>
        <v>9357599.2000000086</v>
      </c>
    </row>
    <row r="727" spans="1:8" s="10" customFormat="1" ht="15" hidden="1" customHeight="1" x14ac:dyDescent="0.25">
      <c r="A727" s="13"/>
      <c r="B727" s="213"/>
      <c r="C727" s="49"/>
      <c r="D727" s="46"/>
      <c r="E727" s="49"/>
      <c r="F727" s="138"/>
      <c r="G727" s="23"/>
      <c r="H727" s="11">
        <f t="shared" si="12"/>
        <v>9357599.2000000086</v>
      </c>
    </row>
    <row r="728" spans="1:8" s="10" customFormat="1" ht="15" hidden="1" customHeight="1" x14ac:dyDescent="0.25">
      <c r="A728" s="13"/>
      <c r="B728" s="213"/>
      <c r="C728" s="49"/>
      <c r="D728" s="46"/>
      <c r="E728" s="49"/>
      <c r="F728" s="138"/>
      <c r="G728" s="23"/>
      <c r="H728" s="11">
        <f t="shared" si="12"/>
        <v>9357599.2000000086</v>
      </c>
    </row>
    <row r="729" spans="1:8" s="10" customFormat="1" ht="15" hidden="1" customHeight="1" x14ac:dyDescent="0.25">
      <c r="A729" s="13"/>
      <c r="B729" s="213"/>
      <c r="C729" s="49"/>
      <c r="D729" s="46"/>
      <c r="E729" s="49"/>
      <c r="F729" s="138"/>
      <c r="G729" s="23"/>
      <c r="H729" s="11">
        <f t="shared" si="12"/>
        <v>9357599.2000000086</v>
      </c>
    </row>
    <row r="730" spans="1:8" s="10" customFormat="1" ht="15" hidden="1" customHeight="1" x14ac:dyDescent="0.25">
      <c r="A730" s="13"/>
      <c r="B730" s="213"/>
      <c r="C730" s="49"/>
      <c r="D730" s="46"/>
      <c r="E730" s="49"/>
      <c r="F730" s="138"/>
      <c r="G730" s="23"/>
      <c r="H730" s="11">
        <f t="shared" si="12"/>
        <v>9357599.2000000086</v>
      </c>
    </row>
    <row r="731" spans="1:8" s="10" customFormat="1" ht="15" hidden="1" customHeight="1" x14ac:dyDescent="0.25">
      <c r="A731" s="13"/>
      <c r="B731" s="213"/>
      <c r="C731" s="49"/>
      <c r="D731" s="46"/>
      <c r="E731" s="49"/>
      <c r="F731" s="138"/>
      <c r="G731" s="23"/>
      <c r="H731" s="11">
        <f t="shared" si="12"/>
        <v>9357599.2000000086</v>
      </c>
    </row>
    <row r="732" spans="1:8" s="10" customFormat="1" ht="15" hidden="1" customHeight="1" x14ac:dyDescent="0.25">
      <c r="A732" s="13"/>
      <c r="B732" s="213"/>
      <c r="C732" s="49"/>
      <c r="D732" s="46"/>
      <c r="E732" s="49"/>
      <c r="F732" s="138"/>
      <c r="G732" s="23"/>
      <c r="H732" s="11">
        <f t="shared" si="12"/>
        <v>9357599.2000000086</v>
      </c>
    </row>
    <row r="733" spans="1:8" s="10" customFormat="1" ht="15" hidden="1" customHeight="1" x14ac:dyDescent="0.25">
      <c r="A733" s="81"/>
      <c r="B733" s="213"/>
      <c r="C733" s="49"/>
      <c r="D733" s="46"/>
      <c r="E733" s="49"/>
      <c r="F733" s="138"/>
      <c r="G733" s="23"/>
      <c r="H733" s="11">
        <f t="shared" si="12"/>
        <v>9357599.2000000086</v>
      </c>
    </row>
    <row r="734" spans="1:8" s="10" customFormat="1" ht="15" hidden="1" customHeight="1" x14ac:dyDescent="0.25">
      <c r="A734" s="13"/>
      <c r="B734" s="221"/>
      <c r="C734" s="49"/>
      <c r="D734" s="46"/>
      <c r="E734" s="49"/>
      <c r="F734" s="138"/>
      <c r="G734" s="23"/>
      <c r="H734" s="11">
        <f t="shared" si="12"/>
        <v>9357599.2000000086</v>
      </c>
    </row>
    <row r="735" spans="1:8" s="10" customFormat="1" ht="15" hidden="1" customHeight="1" x14ac:dyDescent="0.25">
      <c r="A735" s="13"/>
      <c r="B735" s="213"/>
      <c r="C735" s="49"/>
      <c r="D735" s="46"/>
      <c r="E735" s="49"/>
      <c r="F735" s="138"/>
      <c r="G735" s="23"/>
      <c r="H735" s="11">
        <f t="shared" si="12"/>
        <v>9357599.2000000086</v>
      </c>
    </row>
    <row r="736" spans="1:8" s="10" customFormat="1" ht="15" hidden="1" customHeight="1" x14ac:dyDescent="0.25">
      <c r="A736" s="13"/>
      <c r="B736" s="213"/>
      <c r="C736" s="49"/>
      <c r="D736" s="46"/>
      <c r="E736" s="49"/>
      <c r="F736" s="138"/>
      <c r="G736" s="23"/>
      <c r="H736" s="11">
        <f t="shared" si="12"/>
        <v>9357599.2000000086</v>
      </c>
    </row>
    <row r="737" spans="1:8" s="10" customFormat="1" ht="15" hidden="1" customHeight="1" x14ac:dyDescent="0.25">
      <c r="A737" s="13"/>
      <c r="B737" s="213"/>
      <c r="C737" s="49"/>
      <c r="D737" s="46"/>
      <c r="E737" s="49"/>
      <c r="F737" s="138"/>
      <c r="G737" s="23"/>
      <c r="H737" s="11">
        <f t="shared" si="12"/>
        <v>9357599.2000000086</v>
      </c>
    </row>
    <row r="738" spans="1:8" s="10" customFormat="1" ht="15" hidden="1" customHeight="1" x14ac:dyDescent="0.25">
      <c r="A738" s="13"/>
      <c r="B738" s="212"/>
      <c r="C738" s="49"/>
      <c r="D738" s="46"/>
      <c r="E738" s="49"/>
      <c r="F738" s="138"/>
      <c r="G738" s="23"/>
      <c r="H738" s="11">
        <f t="shared" si="12"/>
        <v>9357599.2000000086</v>
      </c>
    </row>
    <row r="739" spans="1:8" s="10" customFormat="1" ht="15" hidden="1" customHeight="1" x14ac:dyDescent="0.25">
      <c r="A739" s="13"/>
      <c r="B739" s="212"/>
      <c r="C739" s="49"/>
      <c r="D739" s="46"/>
      <c r="E739" s="49"/>
      <c r="F739" s="138"/>
      <c r="G739" s="23"/>
      <c r="H739" s="11">
        <f t="shared" si="12"/>
        <v>9357599.2000000086</v>
      </c>
    </row>
    <row r="740" spans="1:8" s="10" customFormat="1" ht="15" hidden="1" customHeight="1" x14ac:dyDescent="0.25">
      <c r="A740" s="13"/>
      <c r="B740" s="212"/>
      <c r="C740" s="49"/>
      <c r="D740" s="46"/>
      <c r="E740" s="49"/>
      <c r="F740" s="138"/>
      <c r="G740" s="23"/>
      <c r="H740" s="11">
        <f t="shared" si="12"/>
        <v>9357599.2000000086</v>
      </c>
    </row>
    <row r="741" spans="1:8" s="10" customFormat="1" ht="15" hidden="1" customHeight="1" x14ac:dyDescent="0.25">
      <c r="A741" s="13"/>
      <c r="B741" s="212"/>
      <c r="C741" s="49"/>
      <c r="D741" s="46"/>
      <c r="E741" s="49"/>
      <c r="F741" s="138"/>
      <c r="G741" s="23"/>
      <c r="H741" s="11">
        <f t="shared" si="12"/>
        <v>9357599.2000000086</v>
      </c>
    </row>
    <row r="742" spans="1:8" s="10" customFormat="1" ht="15" hidden="1" customHeight="1" x14ac:dyDescent="0.25">
      <c r="A742" s="13"/>
      <c r="B742" s="213"/>
      <c r="C742" s="49"/>
      <c r="D742" s="46"/>
      <c r="E742" s="49"/>
      <c r="F742" s="138"/>
      <c r="G742" s="23"/>
      <c r="H742" s="11">
        <f t="shared" si="12"/>
        <v>9357599.2000000086</v>
      </c>
    </row>
    <row r="743" spans="1:8" s="10" customFormat="1" ht="15" hidden="1" customHeight="1" x14ac:dyDescent="0.25">
      <c r="A743" s="13"/>
      <c r="B743" s="212"/>
      <c r="C743" s="49"/>
      <c r="D743" s="46"/>
      <c r="E743" s="49"/>
      <c r="F743" s="138"/>
      <c r="G743" s="23"/>
      <c r="H743" s="11">
        <f t="shared" si="12"/>
        <v>9357599.2000000086</v>
      </c>
    </row>
    <row r="744" spans="1:8" s="10" customFormat="1" ht="15" hidden="1" customHeight="1" x14ac:dyDescent="0.25">
      <c r="A744" s="13"/>
      <c r="B744" s="213"/>
      <c r="C744" s="49"/>
      <c r="D744" s="46"/>
      <c r="E744" s="49"/>
      <c r="F744" s="138"/>
      <c r="G744" s="23"/>
      <c r="H744" s="11">
        <f t="shared" si="12"/>
        <v>9357599.2000000086</v>
      </c>
    </row>
    <row r="745" spans="1:8" s="10" customFormat="1" ht="15" hidden="1" customHeight="1" x14ac:dyDescent="0.25">
      <c r="A745" s="13"/>
      <c r="B745" s="212"/>
      <c r="C745" s="49"/>
      <c r="D745" s="46"/>
      <c r="E745" s="49"/>
      <c r="F745" s="138"/>
      <c r="G745" s="23"/>
      <c r="H745" s="11">
        <f t="shared" si="12"/>
        <v>9357599.2000000086</v>
      </c>
    </row>
    <row r="746" spans="1:8" s="10" customFormat="1" ht="15" hidden="1" customHeight="1" x14ac:dyDescent="0.25">
      <c r="A746" s="13"/>
      <c r="B746" s="212"/>
      <c r="C746" s="49"/>
      <c r="D746" s="46"/>
      <c r="E746" s="49"/>
      <c r="F746" s="138"/>
      <c r="G746" s="23"/>
      <c r="H746" s="11">
        <f t="shared" si="12"/>
        <v>9357599.2000000086</v>
      </c>
    </row>
    <row r="747" spans="1:8" s="10" customFormat="1" ht="15" hidden="1" customHeight="1" x14ac:dyDescent="0.25">
      <c r="A747" s="13"/>
      <c r="B747" s="212"/>
      <c r="C747" s="49"/>
      <c r="D747" s="46"/>
      <c r="E747" s="49"/>
      <c r="F747" s="138"/>
      <c r="G747" s="23"/>
      <c r="H747" s="11">
        <f t="shared" si="12"/>
        <v>9357599.2000000086</v>
      </c>
    </row>
    <row r="748" spans="1:8" s="10" customFormat="1" ht="15" hidden="1" customHeight="1" x14ac:dyDescent="0.25">
      <c r="A748" s="13"/>
      <c r="B748" s="213"/>
      <c r="C748" s="49"/>
      <c r="D748" s="46"/>
      <c r="E748" s="49"/>
      <c r="F748" s="138"/>
      <c r="G748" s="85"/>
      <c r="H748" s="11">
        <f t="shared" si="12"/>
        <v>9357599.2000000086</v>
      </c>
    </row>
    <row r="749" spans="1:8" s="10" customFormat="1" ht="15" hidden="1" customHeight="1" x14ac:dyDescent="0.25">
      <c r="A749" s="81"/>
      <c r="B749" s="212"/>
      <c r="C749" s="49"/>
      <c r="D749" s="46"/>
      <c r="E749" s="49"/>
      <c r="F749" s="138"/>
      <c r="G749" s="23"/>
      <c r="H749" s="11">
        <f t="shared" si="12"/>
        <v>9357599.2000000086</v>
      </c>
    </row>
    <row r="750" spans="1:8" s="10" customFormat="1" ht="15" hidden="1" customHeight="1" x14ac:dyDescent="0.25">
      <c r="A750" s="13"/>
      <c r="B750" s="221"/>
      <c r="C750" s="49"/>
      <c r="D750" s="46"/>
      <c r="E750" s="49"/>
      <c r="F750" s="138"/>
      <c r="G750" s="23"/>
      <c r="H750" s="11">
        <f t="shared" si="12"/>
        <v>9357599.2000000086</v>
      </c>
    </row>
    <row r="751" spans="1:8" s="10" customFormat="1" ht="15" hidden="1" customHeight="1" x14ac:dyDescent="0.25">
      <c r="A751" s="13"/>
      <c r="B751" s="221"/>
      <c r="C751" s="49"/>
      <c r="D751" s="46"/>
      <c r="E751" s="49"/>
      <c r="F751" s="138"/>
      <c r="G751" s="23"/>
      <c r="H751" s="11">
        <f t="shared" si="12"/>
        <v>9357599.2000000086</v>
      </c>
    </row>
    <row r="752" spans="1:8" s="10" customFormat="1" ht="15" hidden="1" customHeight="1" x14ac:dyDescent="0.25">
      <c r="A752" s="13"/>
      <c r="B752" s="221"/>
      <c r="C752" s="49"/>
      <c r="D752" s="46"/>
      <c r="E752" s="49"/>
      <c r="F752" s="138"/>
      <c r="G752" s="23"/>
      <c r="H752" s="11">
        <f t="shared" si="12"/>
        <v>9357599.2000000086</v>
      </c>
    </row>
    <row r="753" spans="1:8" s="10" customFormat="1" ht="15" hidden="1" customHeight="1" x14ac:dyDescent="0.25">
      <c r="A753" s="13"/>
      <c r="B753" s="221"/>
      <c r="C753" s="49"/>
      <c r="D753" s="46"/>
      <c r="E753" s="49"/>
      <c r="F753" s="138"/>
      <c r="G753" s="23"/>
      <c r="H753" s="11">
        <f t="shared" si="12"/>
        <v>9357599.2000000086</v>
      </c>
    </row>
    <row r="754" spans="1:8" s="10" customFormat="1" ht="15" hidden="1" customHeight="1" x14ac:dyDescent="0.25">
      <c r="A754" s="13"/>
      <c r="B754" s="221"/>
      <c r="C754" s="49"/>
      <c r="D754" s="46"/>
      <c r="E754" s="49"/>
      <c r="F754" s="138"/>
      <c r="G754" s="23"/>
      <c r="H754" s="11">
        <f t="shared" si="12"/>
        <v>9357599.2000000086</v>
      </c>
    </row>
    <row r="755" spans="1:8" s="10" customFormat="1" ht="15" hidden="1" customHeight="1" x14ac:dyDescent="0.25">
      <c r="A755" s="13"/>
      <c r="B755" s="221"/>
      <c r="C755" s="49"/>
      <c r="D755" s="46"/>
      <c r="E755" s="49"/>
      <c r="F755" s="138"/>
      <c r="G755" s="23"/>
      <c r="H755" s="11">
        <f t="shared" si="12"/>
        <v>9357599.2000000086</v>
      </c>
    </row>
    <row r="756" spans="1:8" s="10" customFormat="1" ht="15" hidden="1" customHeight="1" x14ac:dyDescent="0.25">
      <c r="A756" s="13"/>
      <c r="B756" s="213"/>
      <c r="C756" s="49"/>
      <c r="D756" s="46"/>
      <c r="E756" s="49"/>
      <c r="F756" s="138"/>
      <c r="G756" s="23"/>
      <c r="H756" s="11">
        <f t="shared" si="12"/>
        <v>9357599.2000000086</v>
      </c>
    </row>
    <row r="757" spans="1:8" s="10" customFormat="1" ht="15" hidden="1" customHeight="1" x14ac:dyDescent="0.25">
      <c r="A757" s="13"/>
      <c r="B757" s="213"/>
      <c r="C757" s="49"/>
      <c r="D757" s="46"/>
      <c r="E757" s="49"/>
      <c r="F757" s="138"/>
      <c r="G757" s="23"/>
      <c r="H757" s="11">
        <f t="shared" si="12"/>
        <v>9357599.2000000086</v>
      </c>
    </row>
    <row r="758" spans="1:8" s="10" customFormat="1" ht="15" hidden="1" customHeight="1" x14ac:dyDescent="0.25">
      <c r="A758" s="13"/>
      <c r="B758" s="213"/>
      <c r="C758" s="49"/>
      <c r="D758" s="46"/>
      <c r="E758" s="49"/>
      <c r="F758" s="138"/>
      <c r="G758" s="23"/>
      <c r="H758" s="11">
        <f t="shared" si="12"/>
        <v>9357599.2000000086</v>
      </c>
    </row>
    <row r="759" spans="1:8" s="10" customFormat="1" ht="15" hidden="1" customHeight="1" x14ac:dyDescent="0.25">
      <c r="A759" s="13"/>
      <c r="B759" s="213"/>
      <c r="C759" s="49"/>
      <c r="D759" s="46"/>
      <c r="E759" s="49"/>
      <c r="F759" s="138"/>
      <c r="G759" s="23"/>
      <c r="H759" s="11">
        <f t="shared" si="12"/>
        <v>9357599.2000000086</v>
      </c>
    </row>
    <row r="760" spans="1:8" s="10" customFormat="1" ht="15" hidden="1" customHeight="1" x14ac:dyDescent="0.25">
      <c r="A760" s="13"/>
      <c r="B760" s="213"/>
      <c r="C760" s="49"/>
      <c r="D760" s="46"/>
      <c r="E760" s="49"/>
      <c r="F760" s="138"/>
      <c r="G760" s="23"/>
      <c r="H760" s="11">
        <f t="shared" si="12"/>
        <v>9357599.2000000086</v>
      </c>
    </row>
    <row r="761" spans="1:8" s="10" customFormat="1" ht="15" hidden="1" customHeight="1" x14ac:dyDescent="0.25">
      <c r="A761" s="13"/>
      <c r="B761" s="213"/>
      <c r="C761" s="49"/>
      <c r="D761" s="46"/>
      <c r="E761" s="49"/>
      <c r="F761" s="138"/>
      <c r="G761" s="23"/>
      <c r="H761" s="11">
        <f t="shared" si="12"/>
        <v>9357599.2000000086</v>
      </c>
    </row>
    <row r="762" spans="1:8" s="10" customFormat="1" ht="15" hidden="1" customHeight="1" x14ac:dyDescent="0.25">
      <c r="A762" s="13"/>
      <c r="B762" s="213"/>
      <c r="C762" s="49"/>
      <c r="D762" s="46"/>
      <c r="E762" s="49"/>
      <c r="F762" s="138"/>
      <c r="G762" s="23"/>
      <c r="H762" s="11">
        <f t="shared" si="12"/>
        <v>9357599.2000000086</v>
      </c>
    </row>
    <row r="763" spans="1:8" s="10" customFormat="1" ht="15" hidden="1" customHeight="1" x14ac:dyDescent="0.25">
      <c r="A763" s="13"/>
      <c r="B763" s="213"/>
      <c r="C763" s="49"/>
      <c r="D763" s="46"/>
      <c r="E763" s="49"/>
      <c r="F763" s="138"/>
      <c r="G763" s="23"/>
      <c r="H763" s="11">
        <f t="shared" si="12"/>
        <v>9357599.2000000086</v>
      </c>
    </row>
    <row r="764" spans="1:8" s="10" customFormat="1" ht="15" hidden="1" customHeight="1" x14ac:dyDescent="0.25">
      <c r="A764" s="13"/>
      <c r="B764" s="213"/>
      <c r="C764" s="49"/>
      <c r="D764" s="46"/>
      <c r="E764" s="49"/>
      <c r="F764" s="138"/>
      <c r="G764" s="23"/>
      <c r="H764" s="11">
        <f t="shared" si="12"/>
        <v>9357599.2000000086</v>
      </c>
    </row>
    <row r="765" spans="1:8" s="10" customFormat="1" ht="15" hidden="1" customHeight="1" x14ac:dyDescent="0.25">
      <c r="A765" s="13"/>
      <c r="B765" s="213"/>
      <c r="C765" s="49"/>
      <c r="D765" s="46"/>
      <c r="E765" s="49"/>
      <c r="F765" s="138"/>
      <c r="G765" s="23"/>
      <c r="H765" s="11">
        <f t="shared" ref="H765:H828" si="13">H764+F765-G765</f>
        <v>9357599.2000000086</v>
      </c>
    </row>
    <row r="766" spans="1:8" s="10" customFormat="1" ht="15" hidden="1" customHeight="1" x14ac:dyDescent="0.25">
      <c r="A766" s="13"/>
      <c r="B766" s="213"/>
      <c r="C766" s="49"/>
      <c r="D766" s="46"/>
      <c r="E766" s="49"/>
      <c r="F766" s="138"/>
      <c r="G766" s="23"/>
      <c r="H766" s="11">
        <f t="shared" si="13"/>
        <v>9357599.2000000086</v>
      </c>
    </row>
    <row r="767" spans="1:8" s="10" customFormat="1" ht="15" hidden="1" customHeight="1" x14ac:dyDescent="0.25">
      <c r="A767" s="13"/>
      <c r="B767" s="213"/>
      <c r="C767" s="49"/>
      <c r="D767" s="46"/>
      <c r="E767" s="49"/>
      <c r="F767" s="138"/>
      <c r="G767" s="23"/>
      <c r="H767" s="11">
        <f t="shared" si="13"/>
        <v>9357599.2000000086</v>
      </c>
    </row>
    <row r="768" spans="1:8" s="10" customFormat="1" ht="15" hidden="1" customHeight="1" x14ac:dyDescent="0.25">
      <c r="A768" s="13"/>
      <c r="B768" s="213"/>
      <c r="C768" s="49"/>
      <c r="D768" s="46"/>
      <c r="E768" s="49"/>
      <c r="F768" s="138"/>
      <c r="G768" s="23"/>
      <c r="H768" s="11">
        <f t="shared" si="13"/>
        <v>9357599.2000000086</v>
      </c>
    </row>
    <row r="769" spans="1:8" s="10" customFormat="1" ht="15" hidden="1" customHeight="1" x14ac:dyDescent="0.25">
      <c r="A769" s="13"/>
      <c r="B769" s="213"/>
      <c r="C769" s="49"/>
      <c r="D769" s="46"/>
      <c r="E769" s="49"/>
      <c r="F769" s="138"/>
      <c r="G769" s="23"/>
      <c r="H769" s="11">
        <f t="shared" si="13"/>
        <v>9357599.2000000086</v>
      </c>
    </row>
    <row r="770" spans="1:8" s="10" customFormat="1" ht="15" hidden="1" customHeight="1" x14ac:dyDescent="0.25">
      <c r="A770" s="13"/>
      <c r="B770" s="213"/>
      <c r="C770" s="49"/>
      <c r="D770" s="46"/>
      <c r="E770" s="49"/>
      <c r="F770" s="138"/>
      <c r="G770" s="23"/>
      <c r="H770" s="11">
        <f t="shared" si="13"/>
        <v>9357599.2000000086</v>
      </c>
    </row>
    <row r="771" spans="1:8" s="10" customFormat="1" ht="15" hidden="1" customHeight="1" x14ac:dyDescent="0.25">
      <c r="A771" s="13"/>
      <c r="B771" s="213"/>
      <c r="C771" s="49"/>
      <c r="D771" s="46"/>
      <c r="E771" s="49"/>
      <c r="F771" s="138"/>
      <c r="G771" s="23"/>
      <c r="H771" s="11">
        <f t="shared" si="13"/>
        <v>9357599.2000000086</v>
      </c>
    </row>
    <row r="772" spans="1:8" s="10" customFormat="1" ht="15" hidden="1" customHeight="1" x14ac:dyDescent="0.25">
      <c r="A772" s="13"/>
      <c r="B772" s="213"/>
      <c r="C772" s="49"/>
      <c r="D772" s="46"/>
      <c r="E772" s="49"/>
      <c r="F772" s="138"/>
      <c r="G772" s="23"/>
      <c r="H772" s="11">
        <f t="shared" si="13"/>
        <v>9357599.2000000086</v>
      </c>
    </row>
    <row r="773" spans="1:8" s="10" customFormat="1" ht="15" hidden="1" customHeight="1" x14ac:dyDescent="0.25">
      <c r="A773" s="13"/>
      <c r="B773" s="213"/>
      <c r="C773" s="49"/>
      <c r="D773" s="46"/>
      <c r="E773" s="49"/>
      <c r="F773" s="138"/>
      <c r="G773" s="23"/>
      <c r="H773" s="11">
        <f t="shared" si="13"/>
        <v>9357599.2000000086</v>
      </c>
    </row>
    <row r="774" spans="1:8" s="10" customFormat="1" ht="15" hidden="1" customHeight="1" x14ac:dyDescent="0.25">
      <c r="A774" s="13"/>
      <c r="B774" s="213"/>
      <c r="C774" s="49"/>
      <c r="D774" s="46"/>
      <c r="E774" s="49"/>
      <c r="F774" s="138"/>
      <c r="G774" s="23"/>
      <c r="H774" s="11">
        <f t="shared" si="13"/>
        <v>9357599.2000000086</v>
      </c>
    </row>
    <row r="775" spans="1:8" s="10" customFormat="1" ht="15" hidden="1" customHeight="1" x14ac:dyDescent="0.25">
      <c r="A775" s="13"/>
      <c r="B775" s="213"/>
      <c r="C775" s="49"/>
      <c r="D775" s="46"/>
      <c r="E775" s="49"/>
      <c r="F775" s="138"/>
      <c r="G775" s="23"/>
      <c r="H775" s="11">
        <f t="shared" si="13"/>
        <v>9357599.2000000086</v>
      </c>
    </row>
    <row r="776" spans="1:8" s="10" customFormat="1" ht="15" hidden="1" customHeight="1" x14ac:dyDescent="0.25">
      <c r="A776" s="13"/>
      <c r="B776" s="213"/>
      <c r="C776" s="49"/>
      <c r="D776" s="46"/>
      <c r="E776" s="49"/>
      <c r="F776" s="138"/>
      <c r="G776" s="23"/>
      <c r="H776" s="11">
        <f t="shared" si="13"/>
        <v>9357599.2000000086</v>
      </c>
    </row>
    <row r="777" spans="1:8" s="10" customFormat="1" ht="15" hidden="1" customHeight="1" x14ac:dyDescent="0.25">
      <c r="A777" s="13"/>
      <c r="B777" s="213"/>
      <c r="C777" s="49"/>
      <c r="D777" s="46"/>
      <c r="E777" s="49"/>
      <c r="F777" s="138"/>
      <c r="G777" s="23"/>
      <c r="H777" s="11">
        <f t="shared" si="13"/>
        <v>9357599.2000000086</v>
      </c>
    </row>
    <row r="778" spans="1:8" s="10" customFormat="1" ht="15" hidden="1" customHeight="1" x14ac:dyDescent="0.25">
      <c r="A778" s="13"/>
      <c r="B778" s="222"/>
      <c r="C778" s="49"/>
      <c r="D778" s="46"/>
      <c r="E778" s="49"/>
      <c r="F778" s="138"/>
      <c r="G778" s="23"/>
      <c r="H778" s="11">
        <f t="shared" si="13"/>
        <v>9357599.2000000086</v>
      </c>
    </row>
    <row r="779" spans="1:8" s="10" customFormat="1" ht="15" hidden="1" customHeight="1" x14ac:dyDescent="0.25">
      <c r="A779" s="13"/>
      <c r="B779" s="219"/>
      <c r="C779" s="49"/>
      <c r="D779" s="46"/>
      <c r="E779" s="49"/>
      <c r="F779" s="138"/>
      <c r="G779" s="23"/>
      <c r="H779" s="11">
        <f t="shared" si="13"/>
        <v>9357599.2000000086</v>
      </c>
    </row>
    <row r="780" spans="1:8" s="10" customFormat="1" ht="15" hidden="1" customHeight="1" x14ac:dyDescent="0.25">
      <c r="A780" s="13"/>
      <c r="B780" s="222"/>
      <c r="C780" s="49"/>
      <c r="D780" s="46"/>
      <c r="E780" s="49"/>
      <c r="F780" s="138"/>
      <c r="G780" s="23"/>
      <c r="H780" s="11">
        <f t="shared" si="13"/>
        <v>9357599.2000000086</v>
      </c>
    </row>
    <row r="781" spans="1:8" s="10" customFormat="1" ht="15" hidden="1" customHeight="1" x14ac:dyDescent="0.25">
      <c r="A781" s="13"/>
      <c r="B781" s="213"/>
      <c r="C781" s="49"/>
      <c r="D781" s="46"/>
      <c r="E781" s="49"/>
      <c r="F781" s="138"/>
      <c r="G781" s="23"/>
      <c r="H781" s="11">
        <f t="shared" si="13"/>
        <v>9357599.2000000086</v>
      </c>
    </row>
    <row r="782" spans="1:8" s="10" customFormat="1" ht="15" hidden="1" customHeight="1" x14ac:dyDescent="0.25">
      <c r="A782" s="13"/>
      <c r="B782" s="213"/>
      <c r="C782" s="49"/>
      <c r="D782" s="46"/>
      <c r="E782" s="49"/>
      <c r="F782" s="138"/>
      <c r="G782" s="23"/>
      <c r="H782" s="11">
        <f t="shared" si="13"/>
        <v>9357599.2000000086</v>
      </c>
    </row>
    <row r="783" spans="1:8" s="10" customFormat="1" ht="15" hidden="1" customHeight="1" x14ac:dyDescent="0.25">
      <c r="A783" s="13"/>
      <c r="B783" s="213"/>
      <c r="C783" s="49"/>
      <c r="D783" s="46"/>
      <c r="E783" s="49"/>
      <c r="F783" s="138"/>
      <c r="G783" s="23"/>
      <c r="H783" s="11">
        <f t="shared" si="13"/>
        <v>9357599.2000000086</v>
      </c>
    </row>
    <row r="784" spans="1:8" s="10" customFormat="1" ht="15" hidden="1" customHeight="1" x14ac:dyDescent="0.25">
      <c r="A784" s="82"/>
      <c r="B784" s="223"/>
      <c r="C784" s="49"/>
      <c r="D784" s="46"/>
      <c r="E784" s="49"/>
      <c r="F784" s="138"/>
      <c r="G784" s="23"/>
      <c r="H784" s="11">
        <f t="shared" si="13"/>
        <v>9357599.2000000086</v>
      </c>
    </row>
    <row r="785" spans="1:8" s="10" customFormat="1" ht="15" hidden="1" customHeight="1" x14ac:dyDescent="0.25">
      <c r="A785" s="35"/>
      <c r="B785" s="219"/>
      <c r="C785" s="49"/>
      <c r="D785" s="46"/>
      <c r="E785" s="49"/>
      <c r="F785" s="138"/>
      <c r="G785" s="85"/>
      <c r="H785" s="11">
        <f t="shared" si="13"/>
        <v>9357599.2000000086</v>
      </c>
    </row>
    <row r="786" spans="1:8" s="10" customFormat="1" ht="15" hidden="1" customHeight="1" x14ac:dyDescent="0.25">
      <c r="A786" s="35"/>
      <c r="B786" s="219"/>
      <c r="C786" s="49"/>
      <c r="D786" s="46"/>
      <c r="E786" s="49"/>
      <c r="F786" s="138"/>
      <c r="G786" s="85"/>
      <c r="H786" s="11">
        <f t="shared" si="13"/>
        <v>9357599.2000000086</v>
      </c>
    </row>
    <row r="787" spans="1:8" s="10" customFormat="1" ht="15" hidden="1" customHeight="1" x14ac:dyDescent="0.25">
      <c r="A787" s="35"/>
      <c r="B787" s="219"/>
      <c r="C787" s="49"/>
      <c r="D787" s="46"/>
      <c r="E787" s="49"/>
      <c r="F787" s="138"/>
      <c r="G787" s="85"/>
      <c r="H787" s="11">
        <f t="shared" si="13"/>
        <v>9357599.2000000086</v>
      </c>
    </row>
    <row r="788" spans="1:8" s="10" customFormat="1" ht="15" hidden="1" customHeight="1" x14ac:dyDescent="0.25">
      <c r="A788" s="35"/>
      <c r="B788" s="219"/>
      <c r="C788" s="49"/>
      <c r="D788" s="46"/>
      <c r="E788" s="49"/>
      <c r="F788" s="138"/>
      <c r="G788" s="85"/>
      <c r="H788" s="11">
        <f t="shared" si="13"/>
        <v>9357599.2000000086</v>
      </c>
    </row>
    <row r="789" spans="1:8" s="10" customFormat="1" hidden="1" x14ac:dyDescent="0.25">
      <c r="A789" s="35"/>
      <c r="B789" s="219"/>
      <c r="C789" s="49"/>
      <c r="D789" s="46"/>
      <c r="E789" s="49"/>
      <c r="F789" s="138"/>
      <c r="G789" s="85"/>
      <c r="H789" s="11">
        <f t="shared" si="13"/>
        <v>9357599.2000000086</v>
      </c>
    </row>
    <row r="790" spans="1:8" s="10" customFormat="1" ht="15" hidden="1" customHeight="1" x14ac:dyDescent="0.25">
      <c r="A790" s="35"/>
      <c r="B790" s="219"/>
      <c r="C790" s="49"/>
      <c r="D790" s="46"/>
      <c r="E790" s="49"/>
      <c r="F790" s="138"/>
      <c r="G790" s="85"/>
      <c r="H790" s="11">
        <f t="shared" si="13"/>
        <v>9357599.2000000086</v>
      </c>
    </row>
    <row r="791" spans="1:8" s="10" customFormat="1" ht="15" hidden="1" customHeight="1" x14ac:dyDescent="0.25">
      <c r="A791" s="35"/>
      <c r="B791" s="219"/>
      <c r="C791" s="49"/>
      <c r="D791" s="46"/>
      <c r="E791" s="49"/>
      <c r="F791" s="138"/>
      <c r="G791" s="85"/>
      <c r="H791" s="11">
        <f t="shared" si="13"/>
        <v>9357599.2000000086</v>
      </c>
    </row>
    <row r="792" spans="1:8" s="10" customFormat="1" ht="15" hidden="1" customHeight="1" x14ac:dyDescent="0.25">
      <c r="A792" s="35"/>
      <c r="B792" s="219"/>
      <c r="C792" s="49"/>
      <c r="D792" s="46"/>
      <c r="E792" s="49"/>
      <c r="F792" s="138"/>
      <c r="G792" s="85"/>
      <c r="H792" s="11">
        <f t="shared" si="13"/>
        <v>9357599.2000000086</v>
      </c>
    </row>
    <row r="793" spans="1:8" s="10" customFormat="1" ht="15" hidden="1" customHeight="1" x14ac:dyDescent="0.25">
      <c r="A793" s="13"/>
      <c r="B793" s="213"/>
      <c r="C793" s="49"/>
      <c r="D793" s="46"/>
      <c r="E793" s="49"/>
      <c r="F793" s="138"/>
      <c r="G793" s="23"/>
      <c r="H793" s="11">
        <f t="shared" si="13"/>
        <v>9357599.2000000086</v>
      </c>
    </row>
    <row r="794" spans="1:8" s="10" customFormat="1" ht="15" hidden="1" customHeight="1" x14ac:dyDescent="0.25">
      <c r="A794" s="13"/>
      <c r="B794" s="213"/>
      <c r="C794" s="49"/>
      <c r="D794" s="46"/>
      <c r="E794" s="49"/>
      <c r="F794" s="138"/>
      <c r="G794" s="23"/>
      <c r="H794" s="11">
        <f t="shared" si="13"/>
        <v>9357599.2000000086</v>
      </c>
    </row>
    <row r="795" spans="1:8" s="10" customFormat="1" ht="15" hidden="1" customHeight="1" x14ac:dyDescent="0.25">
      <c r="A795" s="13"/>
      <c r="B795" s="213"/>
      <c r="C795" s="49"/>
      <c r="D795" s="46"/>
      <c r="E795" s="49"/>
      <c r="F795" s="138"/>
      <c r="G795" s="23"/>
      <c r="H795" s="11">
        <f t="shared" si="13"/>
        <v>9357599.2000000086</v>
      </c>
    </row>
    <row r="796" spans="1:8" s="10" customFormat="1" ht="15" hidden="1" customHeight="1" x14ac:dyDescent="0.25">
      <c r="A796" s="13"/>
      <c r="B796" s="213"/>
      <c r="C796" s="49"/>
      <c r="D796" s="46"/>
      <c r="E796" s="49"/>
      <c r="F796" s="138"/>
      <c r="G796" s="23"/>
      <c r="H796" s="11">
        <f t="shared" si="13"/>
        <v>9357599.2000000086</v>
      </c>
    </row>
    <row r="797" spans="1:8" s="10" customFormat="1" ht="15" hidden="1" customHeight="1" x14ac:dyDescent="0.25">
      <c r="A797" s="13"/>
      <c r="B797" s="213"/>
      <c r="C797" s="49"/>
      <c r="D797" s="46"/>
      <c r="E797" s="49"/>
      <c r="F797" s="138"/>
      <c r="G797" s="23"/>
      <c r="H797" s="11">
        <f t="shared" si="13"/>
        <v>9357599.2000000086</v>
      </c>
    </row>
    <row r="798" spans="1:8" s="10" customFormat="1" ht="15" hidden="1" customHeight="1" x14ac:dyDescent="0.25">
      <c r="A798" s="13"/>
      <c r="B798" s="213"/>
      <c r="C798" s="49"/>
      <c r="D798" s="46"/>
      <c r="E798" s="49"/>
      <c r="F798" s="138"/>
      <c r="G798" s="23"/>
      <c r="H798" s="11">
        <f t="shared" si="13"/>
        <v>9357599.2000000086</v>
      </c>
    </row>
    <row r="799" spans="1:8" s="10" customFormat="1" ht="15" hidden="1" customHeight="1" x14ac:dyDescent="0.25">
      <c r="A799" s="13"/>
      <c r="B799" s="213"/>
      <c r="C799" s="49"/>
      <c r="D799" s="46"/>
      <c r="E799" s="49"/>
      <c r="F799" s="138"/>
      <c r="G799" s="23"/>
      <c r="H799" s="11">
        <f t="shared" si="13"/>
        <v>9357599.2000000086</v>
      </c>
    </row>
    <row r="800" spans="1:8" s="10" customFormat="1" ht="15" hidden="1" customHeight="1" x14ac:dyDescent="0.25">
      <c r="A800" s="13"/>
      <c r="B800" s="219"/>
      <c r="C800" s="49"/>
      <c r="D800" s="46"/>
      <c r="E800" s="49"/>
      <c r="F800" s="138"/>
      <c r="G800" s="23"/>
      <c r="H800" s="11">
        <f t="shared" si="13"/>
        <v>9357599.2000000086</v>
      </c>
    </row>
    <row r="801" spans="1:8" s="10" customFormat="1" ht="15" hidden="1" customHeight="1" x14ac:dyDescent="0.25">
      <c r="A801" s="13"/>
      <c r="B801" s="219"/>
      <c r="C801" s="49"/>
      <c r="D801" s="46"/>
      <c r="E801" s="49"/>
      <c r="F801" s="138"/>
      <c r="G801" s="23"/>
      <c r="H801" s="11">
        <f t="shared" si="13"/>
        <v>9357599.2000000086</v>
      </c>
    </row>
    <row r="802" spans="1:8" s="10" customFormat="1" ht="15" hidden="1" customHeight="1" x14ac:dyDescent="0.25">
      <c r="A802" s="13"/>
      <c r="B802" s="219"/>
      <c r="C802" s="49"/>
      <c r="D802" s="46"/>
      <c r="E802" s="49"/>
      <c r="F802" s="138"/>
      <c r="G802" s="23"/>
      <c r="H802" s="11">
        <f t="shared" si="13"/>
        <v>9357599.2000000086</v>
      </c>
    </row>
    <row r="803" spans="1:8" s="10" customFormat="1" ht="15" hidden="1" customHeight="1" x14ac:dyDescent="0.25">
      <c r="A803" s="13"/>
      <c r="B803" s="219"/>
      <c r="C803" s="49"/>
      <c r="D803" s="46"/>
      <c r="E803" s="49"/>
      <c r="F803" s="138"/>
      <c r="G803" s="23"/>
      <c r="H803" s="11">
        <f t="shared" si="13"/>
        <v>9357599.2000000086</v>
      </c>
    </row>
    <row r="804" spans="1:8" s="10" customFormat="1" ht="15" hidden="1" customHeight="1" x14ac:dyDescent="0.25">
      <c r="A804" s="13"/>
      <c r="B804" s="219"/>
      <c r="C804" s="49"/>
      <c r="D804" s="46"/>
      <c r="E804" s="49"/>
      <c r="F804" s="138"/>
      <c r="G804" s="23"/>
      <c r="H804" s="11">
        <f t="shared" si="13"/>
        <v>9357599.2000000086</v>
      </c>
    </row>
    <row r="805" spans="1:8" s="10" customFormat="1" ht="15" hidden="1" customHeight="1" x14ac:dyDescent="0.25">
      <c r="A805" s="13"/>
      <c r="B805" s="213"/>
      <c r="C805" s="49"/>
      <c r="D805" s="46"/>
      <c r="E805" s="49"/>
      <c r="F805" s="138"/>
      <c r="G805" s="23"/>
      <c r="H805" s="11">
        <f t="shared" si="13"/>
        <v>9357599.2000000086</v>
      </c>
    </row>
    <row r="806" spans="1:8" s="10" customFormat="1" ht="15" hidden="1" customHeight="1" x14ac:dyDescent="0.25">
      <c r="A806" s="13"/>
      <c r="B806" s="213"/>
      <c r="C806" s="49"/>
      <c r="D806" s="46"/>
      <c r="E806" s="49"/>
      <c r="F806" s="138"/>
      <c r="G806" s="23"/>
      <c r="H806" s="11">
        <f t="shared" si="13"/>
        <v>9357599.2000000086</v>
      </c>
    </row>
    <row r="807" spans="1:8" s="10" customFormat="1" ht="15" hidden="1" customHeight="1" x14ac:dyDescent="0.25">
      <c r="A807" s="13"/>
      <c r="B807" s="213"/>
      <c r="C807" s="49"/>
      <c r="D807" s="46"/>
      <c r="E807" s="49"/>
      <c r="F807" s="138"/>
      <c r="G807" s="85"/>
      <c r="H807" s="11">
        <f t="shared" si="13"/>
        <v>9357599.2000000086</v>
      </c>
    </row>
    <row r="808" spans="1:8" s="10" customFormat="1" ht="15" hidden="1" customHeight="1" x14ac:dyDescent="0.25">
      <c r="A808" s="13"/>
      <c r="B808" s="213"/>
      <c r="C808" s="49"/>
      <c r="D808" s="46"/>
      <c r="E808" s="49"/>
      <c r="F808" s="138"/>
      <c r="G808" s="23"/>
      <c r="H808" s="11">
        <f t="shared" si="13"/>
        <v>9357599.2000000086</v>
      </c>
    </row>
    <row r="809" spans="1:8" s="10" customFormat="1" ht="15" hidden="1" customHeight="1" x14ac:dyDescent="0.25">
      <c r="A809" s="13"/>
      <c r="B809" s="213"/>
      <c r="C809" s="49"/>
      <c r="D809" s="46"/>
      <c r="E809" s="49"/>
      <c r="F809" s="138"/>
      <c r="G809" s="23"/>
      <c r="H809" s="11">
        <f t="shared" si="13"/>
        <v>9357599.2000000086</v>
      </c>
    </row>
    <row r="810" spans="1:8" s="10" customFormat="1" ht="15" hidden="1" customHeight="1" x14ac:dyDescent="0.25">
      <c r="A810" s="13"/>
      <c r="B810" s="213"/>
      <c r="C810" s="49"/>
      <c r="D810" s="46"/>
      <c r="E810" s="49"/>
      <c r="F810" s="138"/>
      <c r="G810" s="23"/>
      <c r="H810" s="11">
        <f t="shared" si="13"/>
        <v>9357599.2000000086</v>
      </c>
    </row>
    <row r="811" spans="1:8" s="10" customFormat="1" ht="15" hidden="1" customHeight="1" x14ac:dyDescent="0.25">
      <c r="A811" s="13"/>
      <c r="B811" s="213"/>
      <c r="C811" s="49"/>
      <c r="D811" s="46"/>
      <c r="E811" s="49"/>
      <c r="F811" s="138"/>
      <c r="G811" s="23"/>
      <c r="H811" s="11">
        <f t="shared" si="13"/>
        <v>9357599.2000000086</v>
      </c>
    </row>
    <row r="812" spans="1:8" s="10" customFormat="1" ht="15" hidden="1" customHeight="1" x14ac:dyDescent="0.25">
      <c r="A812" s="13"/>
      <c r="B812" s="213"/>
      <c r="C812" s="49"/>
      <c r="D812" s="46"/>
      <c r="E812" s="49"/>
      <c r="F812" s="138"/>
      <c r="G812" s="23"/>
      <c r="H812" s="11">
        <f t="shared" si="13"/>
        <v>9357599.2000000086</v>
      </c>
    </row>
    <row r="813" spans="1:8" s="10" customFormat="1" ht="15" hidden="1" customHeight="1" x14ac:dyDescent="0.25">
      <c r="A813" s="13"/>
      <c r="B813" s="213"/>
      <c r="C813" s="49"/>
      <c r="D813" s="46"/>
      <c r="E813" s="49"/>
      <c r="F813" s="138"/>
      <c r="G813" s="23"/>
      <c r="H813" s="11">
        <f t="shared" si="13"/>
        <v>9357599.2000000086</v>
      </c>
    </row>
    <row r="814" spans="1:8" s="10" customFormat="1" ht="15" hidden="1" customHeight="1" x14ac:dyDescent="0.25">
      <c r="A814" s="13"/>
      <c r="B814" s="213"/>
      <c r="C814" s="49"/>
      <c r="D814" s="46"/>
      <c r="E814" s="49"/>
      <c r="F814" s="138"/>
      <c r="G814" s="23"/>
      <c r="H814" s="11">
        <f t="shared" si="13"/>
        <v>9357599.2000000086</v>
      </c>
    </row>
    <row r="815" spans="1:8" s="10" customFormat="1" ht="15" hidden="1" customHeight="1" x14ac:dyDescent="0.25">
      <c r="A815" s="13"/>
      <c r="B815" s="213"/>
      <c r="C815" s="49"/>
      <c r="D815" s="46"/>
      <c r="E815" s="49"/>
      <c r="F815" s="138"/>
      <c r="G815" s="23"/>
      <c r="H815" s="11">
        <f t="shared" si="13"/>
        <v>9357599.2000000086</v>
      </c>
    </row>
    <row r="816" spans="1:8" s="10" customFormat="1" ht="15" hidden="1" customHeight="1" x14ac:dyDescent="0.25">
      <c r="A816" s="13"/>
      <c r="B816" s="213"/>
      <c r="C816" s="49"/>
      <c r="D816" s="46"/>
      <c r="E816" s="49"/>
      <c r="F816" s="138"/>
      <c r="G816" s="23"/>
      <c r="H816" s="11">
        <f t="shared" si="13"/>
        <v>9357599.2000000086</v>
      </c>
    </row>
    <row r="817" spans="1:8" s="10" customFormat="1" ht="15" hidden="1" customHeight="1" x14ac:dyDescent="0.25">
      <c r="A817" s="13"/>
      <c r="B817" s="213"/>
      <c r="C817" s="49"/>
      <c r="D817" s="46"/>
      <c r="E817" s="49"/>
      <c r="F817" s="138"/>
      <c r="G817" s="23"/>
      <c r="H817" s="11">
        <f t="shared" si="13"/>
        <v>9357599.2000000086</v>
      </c>
    </row>
    <row r="818" spans="1:8" s="10" customFormat="1" ht="15" hidden="1" customHeight="1" x14ac:dyDescent="0.25">
      <c r="A818" s="13"/>
      <c r="B818" s="213"/>
      <c r="C818" s="49"/>
      <c r="D818" s="46"/>
      <c r="E818" s="49"/>
      <c r="F818" s="138"/>
      <c r="G818" s="23"/>
      <c r="H818" s="11">
        <f t="shared" si="13"/>
        <v>9357599.2000000086</v>
      </c>
    </row>
    <row r="819" spans="1:8" s="10" customFormat="1" ht="15" hidden="1" customHeight="1" x14ac:dyDescent="0.25">
      <c r="A819" s="13"/>
      <c r="B819" s="213"/>
      <c r="C819" s="49"/>
      <c r="D819" s="46"/>
      <c r="E819" s="49"/>
      <c r="F819" s="138"/>
      <c r="G819" s="23"/>
      <c r="H819" s="11">
        <f t="shared" si="13"/>
        <v>9357599.2000000086</v>
      </c>
    </row>
    <row r="820" spans="1:8" s="10" customFormat="1" ht="15" hidden="1" customHeight="1" x14ac:dyDescent="0.25">
      <c r="A820" s="13"/>
      <c r="B820" s="213"/>
      <c r="C820" s="49"/>
      <c r="D820" s="46"/>
      <c r="E820" s="49"/>
      <c r="F820" s="138"/>
      <c r="G820" s="23"/>
      <c r="H820" s="11">
        <f t="shared" si="13"/>
        <v>9357599.2000000086</v>
      </c>
    </row>
    <row r="821" spans="1:8" s="10" customFormat="1" ht="15" hidden="1" customHeight="1" x14ac:dyDescent="0.25">
      <c r="A821" s="13"/>
      <c r="B821" s="213"/>
      <c r="C821" s="49"/>
      <c r="D821" s="46"/>
      <c r="E821" s="49"/>
      <c r="F821" s="138"/>
      <c r="G821" s="23"/>
      <c r="H821" s="11">
        <f t="shared" si="13"/>
        <v>9357599.2000000086</v>
      </c>
    </row>
    <row r="822" spans="1:8" s="10" customFormat="1" ht="15" hidden="1" customHeight="1" x14ac:dyDescent="0.25">
      <c r="A822" s="13"/>
      <c r="B822" s="213"/>
      <c r="C822" s="49"/>
      <c r="D822" s="46"/>
      <c r="E822" s="49"/>
      <c r="F822" s="138"/>
      <c r="G822" s="23"/>
      <c r="H822" s="11">
        <f t="shared" si="13"/>
        <v>9357599.2000000086</v>
      </c>
    </row>
    <row r="823" spans="1:8" s="10" customFormat="1" ht="15" hidden="1" customHeight="1" x14ac:dyDescent="0.25">
      <c r="A823" s="13"/>
      <c r="B823" s="213"/>
      <c r="C823" s="49"/>
      <c r="D823" s="46"/>
      <c r="E823" s="49"/>
      <c r="F823" s="138"/>
      <c r="G823" s="23"/>
      <c r="H823" s="11">
        <f t="shared" si="13"/>
        <v>9357599.2000000086</v>
      </c>
    </row>
    <row r="824" spans="1:8" s="10" customFormat="1" ht="15" hidden="1" customHeight="1" x14ac:dyDescent="0.25">
      <c r="A824" s="13"/>
      <c r="B824" s="213"/>
      <c r="C824" s="49"/>
      <c r="D824" s="46"/>
      <c r="E824" s="49"/>
      <c r="F824" s="138"/>
      <c r="G824" s="23"/>
      <c r="H824" s="11">
        <f t="shared" si="13"/>
        <v>9357599.2000000086</v>
      </c>
    </row>
    <row r="825" spans="1:8" s="10" customFormat="1" ht="15" hidden="1" customHeight="1" x14ac:dyDescent="0.25">
      <c r="A825" s="13"/>
      <c r="B825" s="213"/>
      <c r="C825" s="49"/>
      <c r="D825" s="46"/>
      <c r="E825" s="49"/>
      <c r="F825" s="138"/>
      <c r="G825" s="23"/>
      <c r="H825" s="11">
        <f t="shared" si="13"/>
        <v>9357599.2000000086</v>
      </c>
    </row>
    <row r="826" spans="1:8" s="10" customFormat="1" ht="15" hidden="1" customHeight="1" x14ac:dyDescent="0.25">
      <c r="A826" s="13"/>
      <c r="B826" s="213"/>
      <c r="C826" s="49"/>
      <c r="D826" s="46"/>
      <c r="E826" s="49"/>
      <c r="F826" s="138"/>
      <c r="G826" s="23"/>
      <c r="H826" s="11">
        <f t="shared" si="13"/>
        <v>9357599.2000000086</v>
      </c>
    </row>
    <row r="827" spans="1:8" s="10" customFormat="1" ht="15" hidden="1" customHeight="1" x14ac:dyDescent="0.25">
      <c r="A827" s="13"/>
      <c r="B827" s="213"/>
      <c r="C827" s="49"/>
      <c r="D827" s="46"/>
      <c r="E827" s="49"/>
      <c r="F827" s="138"/>
      <c r="G827" s="23"/>
      <c r="H827" s="11">
        <f t="shared" si="13"/>
        <v>9357599.2000000086</v>
      </c>
    </row>
    <row r="828" spans="1:8" s="10" customFormat="1" ht="15" hidden="1" customHeight="1" x14ac:dyDescent="0.25">
      <c r="A828" s="13"/>
      <c r="B828" s="213"/>
      <c r="C828" s="49"/>
      <c r="D828" s="46"/>
      <c r="E828" s="49"/>
      <c r="F828" s="138"/>
      <c r="G828" s="23"/>
      <c r="H828" s="11">
        <f t="shared" si="13"/>
        <v>9357599.2000000086</v>
      </c>
    </row>
    <row r="829" spans="1:8" s="10" customFormat="1" ht="15" hidden="1" customHeight="1" x14ac:dyDescent="0.25">
      <c r="A829" s="13"/>
      <c r="B829" s="213"/>
      <c r="C829" s="49"/>
      <c r="D829" s="46"/>
      <c r="E829" s="49"/>
      <c r="F829" s="138"/>
      <c r="G829" s="23"/>
      <c r="H829" s="11">
        <f t="shared" ref="H829:H842" si="14">H828+F829-G829</f>
        <v>9357599.2000000086</v>
      </c>
    </row>
    <row r="830" spans="1:8" s="10" customFormat="1" ht="15" hidden="1" customHeight="1" x14ac:dyDescent="0.25">
      <c r="A830" s="13"/>
      <c r="B830" s="213"/>
      <c r="C830" s="49"/>
      <c r="D830" s="46"/>
      <c r="E830" s="49"/>
      <c r="F830" s="138"/>
      <c r="G830" s="23"/>
      <c r="H830" s="11">
        <f t="shared" si="14"/>
        <v>9357599.2000000086</v>
      </c>
    </row>
    <row r="831" spans="1:8" s="10" customFormat="1" ht="15" hidden="1" customHeight="1" x14ac:dyDescent="0.25">
      <c r="A831" s="13"/>
      <c r="B831" s="213"/>
      <c r="C831" s="49"/>
      <c r="D831" s="46"/>
      <c r="E831" s="49"/>
      <c r="F831" s="138"/>
      <c r="G831" s="23"/>
      <c r="H831" s="11">
        <f t="shared" si="14"/>
        <v>9357599.2000000086</v>
      </c>
    </row>
    <row r="832" spans="1:8" s="10" customFormat="1" ht="15" hidden="1" customHeight="1" x14ac:dyDescent="0.25">
      <c r="A832" s="13"/>
      <c r="B832" s="213"/>
      <c r="C832" s="49"/>
      <c r="D832" s="46"/>
      <c r="E832" s="49"/>
      <c r="F832" s="138"/>
      <c r="G832" s="23"/>
      <c r="H832" s="11">
        <f t="shared" si="14"/>
        <v>9357599.2000000086</v>
      </c>
    </row>
    <row r="833" spans="1:8" s="10" customFormat="1" ht="15" hidden="1" customHeight="1" x14ac:dyDescent="0.25">
      <c r="A833" s="13"/>
      <c r="B833" s="213"/>
      <c r="C833" s="49"/>
      <c r="D833" s="46"/>
      <c r="E833" s="49"/>
      <c r="F833" s="138"/>
      <c r="G833" s="23"/>
      <c r="H833" s="11">
        <f t="shared" si="14"/>
        <v>9357599.2000000086</v>
      </c>
    </row>
    <row r="834" spans="1:8" s="10" customFormat="1" ht="15" hidden="1" customHeight="1" x14ac:dyDescent="0.25">
      <c r="A834" s="13"/>
      <c r="B834" s="213"/>
      <c r="C834" s="49"/>
      <c r="D834" s="46"/>
      <c r="E834" s="49"/>
      <c r="F834" s="138"/>
      <c r="G834" s="23"/>
      <c r="H834" s="11">
        <f t="shared" si="14"/>
        <v>9357599.2000000086</v>
      </c>
    </row>
    <row r="835" spans="1:8" s="10" customFormat="1" ht="15" hidden="1" customHeight="1" x14ac:dyDescent="0.25">
      <c r="A835" s="13"/>
      <c r="B835" s="213"/>
      <c r="C835" s="49"/>
      <c r="D835" s="46"/>
      <c r="E835" s="49"/>
      <c r="F835" s="138"/>
      <c r="G835" s="23"/>
      <c r="H835" s="11">
        <f t="shared" si="14"/>
        <v>9357599.2000000086</v>
      </c>
    </row>
    <row r="836" spans="1:8" s="10" customFormat="1" ht="15" hidden="1" customHeight="1" x14ac:dyDescent="0.25">
      <c r="A836" s="13"/>
      <c r="B836" s="213"/>
      <c r="C836" s="49"/>
      <c r="D836" s="46"/>
      <c r="E836" s="49"/>
      <c r="F836" s="138"/>
      <c r="G836" s="23"/>
      <c r="H836" s="11">
        <f t="shared" si="14"/>
        <v>9357599.2000000086</v>
      </c>
    </row>
    <row r="837" spans="1:8" s="10" customFormat="1" ht="15" hidden="1" customHeight="1" x14ac:dyDescent="0.25">
      <c r="A837" s="13"/>
      <c r="B837" s="213"/>
      <c r="C837" s="49"/>
      <c r="D837" s="46"/>
      <c r="E837" s="49"/>
      <c r="F837" s="138"/>
      <c r="G837" s="23"/>
      <c r="H837" s="11">
        <f t="shared" si="14"/>
        <v>9357599.2000000086</v>
      </c>
    </row>
    <row r="838" spans="1:8" s="10" customFormat="1" ht="15" hidden="1" customHeight="1" x14ac:dyDescent="0.25">
      <c r="A838" s="13"/>
      <c r="B838" s="213"/>
      <c r="C838" s="49"/>
      <c r="D838" s="46"/>
      <c r="E838" s="49"/>
      <c r="F838" s="138"/>
      <c r="G838" s="23"/>
      <c r="H838" s="11">
        <f t="shared" si="14"/>
        <v>9357599.2000000086</v>
      </c>
    </row>
    <row r="839" spans="1:8" s="10" customFormat="1" ht="15" hidden="1" customHeight="1" x14ac:dyDescent="0.25">
      <c r="A839" s="13"/>
      <c r="B839" s="213"/>
      <c r="C839" s="49"/>
      <c r="D839" s="46"/>
      <c r="E839" s="49"/>
      <c r="F839" s="138"/>
      <c r="G839" s="23"/>
      <c r="H839" s="11">
        <f t="shared" si="14"/>
        <v>9357599.2000000086</v>
      </c>
    </row>
    <row r="840" spans="1:8" s="10" customFormat="1" ht="15" hidden="1" customHeight="1" x14ac:dyDescent="0.25">
      <c r="A840" s="13"/>
      <c r="B840" s="213"/>
      <c r="C840" s="49"/>
      <c r="D840" s="46"/>
      <c r="E840" s="49"/>
      <c r="F840" s="138"/>
      <c r="G840" s="23"/>
      <c r="H840" s="11">
        <f t="shared" si="14"/>
        <v>9357599.2000000086</v>
      </c>
    </row>
    <row r="841" spans="1:8" s="10" customFormat="1" ht="15" hidden="1" customHeight="1" x14ac:dyDescent="0.25">
      <c r="A841" s="13"/>
      <c r="B841" s="213"/>
      <c r="C841" s="49"/>
      <c r="D841" s="46"/>
      <c r="E841" s="49"/>
      <c r="F841" s="138"/>
      <c r="G841" s="23"/>
      <c r="H841" s="11">
        <f t="shared" si="14"/>
        <v>9357599.2000000086</v>
      </c>
    </row>
    <row r="842" spans="1:8" s="10" customFormat="1" ht="15" hidden="1" customHeight="1" x14ac:dyDescent="0.25">
      <c r="A842" s="59"/>
      <c r="B842" s="220"/>
      <c r="C842" s="62"/>
      <c r="D842" s="61"/>
      <c r="E842" s="62"/>
      <c r="F842" s="174"/>
      <c r="G842" s="63"/>
      <c r="H842" s="64">
        <f t="shared" si="14"/>
        <v>9357599.2000000086</v>
      </c>
    </row>
    <row r="843" spans="1:8" s="10" customFormat="1" ht="35.25" hidden="1" customHeight="1" x14ac:dyDescent="0.3">
      <c r="A843" s="32"/>
      <c r="B843" s="215"/>
      <c r="C843" s="17"/>
      <c r="D843" s="42" t="s">
        <v>48</v>
      </c>
      <c r="E843" s="27"/>
      <c r="F843" s="18"/>
      <c r="G843" s="18"/>
      <c r="H843" s="18">
        <f>H842+F843-G843</f>
        <v>9357599.2000000086</v>
      </c>
    </row>
    <row r="844" spans="1:8" s="10" customFormat="1" hidden="1" x14ac:dyDescent="0.25">
      <c r="A844" s="35"/>
      <c r="B844" s="219"/>
      <c r="C844" s="49"/>
      <c r="D844" s="46"/>
      <c r="E844" s="49"/>
      <c r="F844" s="138"/>
      <c r="G844" s="23"/>
      <c r="H844" s="11">
        <f t="shared" ref="H844:H867" si="15">H843+F844-G844</f>
        <v>9357599.2000000086</v>
      </c>
    </row>
    <row r="845" spans="1:8" s="10" customFormat="1" hidden="1" x14ac:dyDescent="0.25">
      <c r="A845" s="35"/>
      <c r="B845" s="219"/>
      <c r="C845" s="49"/>
      <c r="D845" s="46"/>
      <c r="E845" s="49"/>
      <c r="F845" s="138"/>
      <c r="G845" s="23"/>
      <c r="H845" s="11">
        <f t="shared" si="15"/>
        <v>9357599.2000000086</v>
      </c>
    </row>
    <row r="846" spans="1:8" s="10" customFormat="1" hidden="1" x14ac:dyDescent="0.25">
      <c r="A846" s="35"/>
      <c r="B846" s="219"/>
      <c r="C846" s="49"/>
      <c r="D846" s="46"/>
      <c r="E846" s="49"/>
      <c r="F846" s="138"/>
      <c r="G846" s="23"/>
      <c r="H846" s="11">
        <f t="shared" si="15"/>
        <v>9357599.2000000086</v>
      </c>
    </row>
    <row r="847" spans="1:8" s="10" customFormat="1" hidden="1" x14ac:dyDescent="0.25">
      <c r="A847" s="35"/>
      <c r="B847" s="219"/>
      <c r="C847" s="49"/>
      <c r="D847" s="46"/>
      <c r="E847" s="49"/>
      <c r="F847" s="138"/>
      <c r="G847" s="23"/>
      <c r="H847" s="11">
        <f t="shared" si="15"/>
        <v>9357599.2000000086</v>
      </c>
    </row>
    <row r="848" spans="1:8" s="10" customFormat="1" hidden="1" x14ac:dyDescent="0.25">
      <c r="A848" s="35"/>
      <c r="B848" s="219"/>
      <c r="C848" s="49"/>
      <c r="D848" s="46"/>
      <c r="E848" s="49"/>
      <c r="F848" s="138"/>
      <c r="G848" s="23"/>
      <c r="H848" s="11">
        <f t="shared" si="15"/>
        <v>9357599.2000000086</v>
      </c>
    </row>
    <row r="849" spans="1:8" s="10" customFormat="1" hidden="1" x14ac:dyDescent="0.25">
      <c r="A849" s="35"/>
      <c r="B849" s="219"/>
      <c r="C849" s="49"/>
      <c r="D849" s="46"/>
      <c r="E849" s="49"/>
      <c r="F849" s="138"/>
      <c r="G849" s="23"/>
      <c r="H849" s="11">
        <f t="shared" si="15"/>
        <v>9357599.2000000086</v>
      </c>
    </row>
    <row r="850" spans="1:8" s="10" customFormat="1" hidden="1" x14ac:dyDescent="0.25">
      <c r="A850" s="35"/>
      <c r="B850" s="219"/>
      <c r="C850" s="49"/>
      <c r="D850" s="46"/>
      <c r="E850" s="49"/>
      <c r="F850" s="138"/>
      <c r="G850" s="23"/>
      <c r="H850" s="11">
        <f t="shared" si="15"/>
        <v>9357599.2000000086</v>
      </c>
    </row>
    <row r="851" spans="1:8" s="10" customFormat="1" hidden="1" x14ac:dyDescent="0.25">
      <c r="A851" s="35"/>
      <c r="B851" s="219"/>
      <c r="C851" s="49"/>
      <c r="D851" s="46"/>
      <c r="E851" s="49"/>
      <c r="F851" s="138"/>
      <c r="G851" s="23"/>
      <c r="H851" s="11">
        <f t="shared" si="15"/>
        <v>9357599.2000000086</v>
      </c>
    </row>
    <row r="852" spans="1:8" s="10" customFormat="1" hidden="1" x14ac:dyDescent="0.25">
      <c r="A852" s="35"/>
      <c r="B852" s="219"/>
      <c r="C852" s="49"/>
      <c r="D852" s="46"/>
      <c r="E852" s="49"/>
      <c r="F852" s="138"/>
      <c r="G852" s="28"/>
      <c r="H852" s="11">
        <f t="shared" si="15"/>
        <v>9357599.2000000086</v>
      </c>
    </row>
    <row r="853" spans="1:8" s="10" customFormat="1" hidden="1" x14ac:dyDescent="0.25">
      <c r="A853" s="35"/>
      <c r="B853" s="219"/>
      <c r="C853" s="49"/>
      <c r="D853" s="46"/>
      <c r="E853" s="49"/>
      <c r="F853" s="138"/>
      <c r="G853" s="28"/>
      <c r="H853" s="11">
        <f t="shared" si="15"/>
        <v>9357599.2000000086</v>
      </c>
    </row>
    <row r="854" spans="1:8" s="10" customFormat="1" hidden="1" x14ac:dyDescent="0.25">
      <c r="A854" s="35"/>
      <c r="B854" s="219"/>
      <c r="C854" s="49"/>
      <c r="D854" s="46"/>
      <c r="E854" s="49"/>
      <c r="F854" s="138"/>
      <c r="G854" s="28"/>
      <c r="H854" s="11">
        <f t="shared" si="15"/>
        <v>9357599.2000000086</v>
      </c>
    </row>
    <row r="855" spans="1:8" s="10" customFormat="1" hidden="1" x14ac:dyDescent="0.25">
      <c r="A855" s="35"/>
      <c r="B855" s="219"/>
      <c r="C855" s="49"/>
      <c r="D855" s="46"/>
      <c r="E855" s="49"/>
      <c r="F855" s="138"/>
      <c r="G855" s="23"/>
      <c r="H855" s="11">
        <f t="shared" si="15"/>
        <v>9357599.2000000086</v>
      </c>
    </row>
    <row r="856" spans="1:8" s="10" customFormat="1" hidden="1" x14ac:dyDescent="0.25">
      <c r="A856" s="35"/>
      <c r="B856" s="219"/>
      <c r="C856" s="49"/>
      <c r="D856" s="46"/>
      <c r="E856" s="49"/>
      <c r="F856" s="138"/>
      <c r="G856" s="23"/>
      <c r="H856" s="11">
        <f t="shared" si="15"/>
        <v>9357599.2000000086</v>
      </c>
    </row>
    <row r="857" spans="1:8" s="10" customFormat="1" hidden="1" x14ac:dyDescent="0.25">
      <c r="A857" s="35"/>
      <c r="B857" s="219"/>
      <c r="C857" s="49"/>
      <c r="D857" s="46"/>
      <c r="E857" s="49"/>
      <c r="F857" s="138"/>
      <c r="G857" s="23"/>
      <c r="H857" s="11">
        <f t="shared" si="15"/>
        <v>9357599.2000000086</v>
      </c>
    </row>
    <row r="858" spans="1:8" s="10" customFormat="1" hidden="1" x14ac:dyDescent="0.25">
      <c r="A858" s="35"/>
      <c r="B858" s="219"/>
      <c r="C858" s="49"/>
      <c r="D858" s="46"/>
      <c r="E858" s="49"/>
      <c r="F858" s="138"/>
      <c r="G858" s="23"/>
      <c r="H858" s="11">
        <f t="shared" si="15"/>
        <v>9357599.2000000086</v>
      </c>
    </row>
    <row r="859" spans="1:8" s="10" customFormat="1" hidden="1" x14ac:dyDescent="0.25">
      <c r="A859" s="35"/>
      <c r="B859" s="219"/>
      <c r="C859" s="49"/>
      <c r="D859" s="46"/>
      <c r="E859" s="49"/>
      <c r="F859" s="138"/>
      <c r="G859" s="23"/>
      <c r="H859" s="11">
        <f t="shared" si="15"/>
        <v>9357599.2000000086</v>
      </c>
    </row>
    <row r="860" spans="1:8" s="10" customFormat="1" hidden="1" x14ac:dyDescent="0.25">
      <c r="A860" s="35"/>
      <c r="B860" s="219"/>
      <c r="C860" s="49"/>
      <c r="D860" s="46"/>
      <c r="E860" s="49"/>
      <c r="F860" s="138"/>
      <c r="G860" s="23"/>
      <c r="H860" s="11">
        <f t="shared" si="15"/>
        <v>9357599.2000000086</v>
      </c>
    </row>
    <row r="861" spans="1:8" s="10" customFormat="1" hidden="1" x14ac:dyDescent="0.25">
      <c r="A861" s="35"/>
      <c r="B861" s="219"/>
      <c r="C861" s="49"/>
      <c r="D861" s="46"/>
      <c r="E861" s="49"/>
      <c r="F861" s="138"/>
      <c r="G861" s="23"/>
      <c r="H861" s="11">
        <f t="shared" si="15"/>
        <v>9357599.2000000086</v>
      </c>
    </row>
    <row r="862" spans="1:8" s="10" customFormat="1" hidden="1" x14ac:dyDescent="0.25">
      <c r="A862" s="35"/>
      <c r="B862" s="219"/>
      <c r="C862" s="49"/>
      <c r="D862" s="46"/>
      <c r="E862" s="49"/>
      <c r="F862" s="138"/>
      <c r="G862" s="23"/>
      <c r="H862" s="11">
        <f t="shared" si="15"/>
        <v>9357599.2000000086</v>
      </c>
    </row>
    <row r="863" spans="1:8" s="10" customFormat="1" hidden="1" x14ac:dyDescent="0.25">
      <c r="A863" s="35"/>
      <c r="B863" s="219"/>
      <c r="C863" s="49"/>
      <c r="D863" s="46"/>
      <c r="E863" s="49"/>
      <c r="F863" s="138"/>
      <c r="G863" s="23"/>
      <c r="H863" s="11">
        <f t="shared" si="15"/>
        <v>9357599.2000000086</v>
      </c>
    </row>
    <row r="864" spans="1:8" s="10" customFormat="1" hidden="1" x14ac:dyDescent="0.25">
      <c r="A864" s="35"/>
      <c r="B864" s="219"/>
      <c r="C864" s="49"/>
      <c r="D864" s="46"/>
      <c r="E864" s="49"/>
      <c r="F864" s="138"/>
      <c r="G864" s="23"/>
      <c r="H864" s="11">
        <f t="shared" si="15"/>
        <v>9357599.2000000086</v>
      </c>
    </row>
    <row r="865" spans="1:8" s="10" customFormat="1" hidden="1" x14ac:dyDescent="0.25">
      <c r="A865" s="35"/>
      <c r="B865" s="219"/>
      <c r="C865" s="49"/>
      <c r="D865" s="46"/>
      <c r="E865" s="49"/>
      <c r="F865" s="138"/>
      <c r="G865" s="23"/>
      <c r="H865" s="11">
        <f t="shared" si="15"/>
        <v>9357599.2000000086</v>
      </c>
    </row>
    <row r="866" spans="1:8" s="10" customFormat="1" hidden="1" x14ac:dyDescent="0.25">
      <c r="A866" s="35"/>
      <c r="B866" s="219"/>
      <c r="C866" s="49"/>
      <c r="D866" s="46"/>
      <c r="E866" s="49"/>
      <c r="F866" s="138"/>
      <c r="G866" s="23"/>
      <c r="H866" s="11">
        <f t="shared" si="15"/>
        <v>9357599.2000000086</v>
      </c>
    </row>
    <row r="867" spans="1:8" s="10" customFormat="1" hidden="1" x14ac:dyDescent="0.25">
      <c r="A867" s="35"/>
      <c r="B867" s="219"/>
      <c r="C867" s="49"/>
      <c r="D867" s="46"/>
      <c r="E867" s="49"/>
      <c r="F867" s="138"/>
      <c r="G867" s="23"/>
      <c r="H867" s="11">
        <f t="shared" si="15"/>
        <v>9357599.2000000086</v>
      </c>
    </row>
    <row r="868" spans="1:8" s="10" customFormat="1" hidden="1" x14ac:dyDescent="0.25">
      <c r="A868" s="35"/>
      <c r="B868" s="219"/>
      <c r="C868" s="49"/>
      <c r="D868" s="46"/>
      <c r="E868" s="49"/>
      <c r="F868" s="138"/>
      <c r="G868" s="23"/>
      <c r="H868" s="11">
        <f>H867+F868-G868</f>
        <v>9357599.2000000086</v>
      </c>
    </row>
    <row r="869" spans="1:8" s="10" customFormat="1" hidden="1" x14ac:dyDescent="0.25">
      <c r="A869" s="35"/>
      <c r="B869" s="219"/>
      <c r="C869" s="49"/>
      <c r="D869" s="46"/>
      <c r="E869" s="49"/>
      <c r="F869" s="138"/>
      <c r="G869" s="23"/>
      <c r="H869" s="11">
        <f t="shared" ref="H869:H874" si="16">H868+F869-G869</f>
        <v>9357599.2000000086</v>
      </c>
    </row>
    <row r="870" spans="1:8" s="10" customFormat="1" hidden="1" x14ac:dyDescent="0.25">
      <c r="A870" s="35"/>
      <c r="B870" s="219"/>
      <c r="C870" s="49"/>
      <c r="D870" s="46"/>
      <c r="E870" s="49"/>
      <c r="F870" s="138"/>
      <c r="G870" s="23"/>
      <c r="H870" s="11">
        <f t="shared" si="16"/>
        <v>9357599.2000000086</v>
      </c>
    </row>
    <row r="871" spans="1:8" s="10" customFormat="1" hidden="1" x14ac:dyDescent="0.25">
      <c r="A871" s="35"/>
      <c r="B871" s="219"/>
      <c r="C871" s="49"/>
      <c r="D871" s="46"/>
      <c r="E871" s="49"/>
      <c r="F871" s="138"/>
      <c r="G871" s="23"/>
      <c r="H871" s="11">
        <f t="shared" si="16"/>
        <v>9357599.2000000086</v>
      </c>
    </row>
    <row r="872" spans="1:8" s="10" customFormat="1" hidden="1" x14ac:dyDescent="0.25">
      <c r="A872" s="35"/>
      <c r="B872" s="219"/>
      <c r="C872" s="49"/>
      <c r="D872" s="46"/>
      <c r="E872" s="49"/>
      <c r="F872" s="138"/>
      <c r="G872" s="23"/>
      <c r="H872" s="11">
        <f t="shared" si="16"/>
        <v>9357599.2000000086</v>
      </c>
    </row>
    <row r="873" spans="1:8" s="10" customFormat="1" hidden="1" x14ac:dyDescent="0.25">
      <c r="A873" s="35"/>
      <c r="B873" s="219"/>
      <c r="C873" s="49"/>
      <c r="D873" s="46"/>
      <c r="E873" s="49"/>
      <c r="F873" s="138"/>
      <c r="G873" s="23"/>
      <c r="H873" s="11">
        <f t="shared" si="16"/>
        <v>9357599.2000000086</v>
      </c>
    </row>
    <row r="874" spans="1:8" s="10" customFormat="1" hidden="1" x14ac:dyDescent="0.25">
      <c r="A874" s="35"/>
      <c r="B874" s="219"/>
      <c r="C874" s="49"/>
      <c r="D874" s="46"/>
      <c r="E874" s="49"/>
      <c r="F874" s="138"/>
      <c r="G874" s="23"/>
      <c r="H874" s="11">
        <f t="shared" si="16"/>
        <v>9357599.2000000086</v>
      </c>
    </row>
    <row r="875" spans="1:8" s="10" customFormat="1" hidden="1" x14ac:dyDescent="0.25">
      <c r="A875" s="35"/>
      <c r="B875" s="219"/>
      <c r="C875" s="49"/>
      <c r="D875" s="46"/>
      <c r="E875" s="49"/>
      <c r="F875" s="138"/>
      <c r="G875" s="23"/>
      <c r="H875" s="11">
        <f t="shared" ref="H875:H881" si="17">H874+F875-G875</f>
        <v>9357599.2000000086</v>
      </c>
    </row>
    <row r="876" spans="1:8" s="10" customFormat="1" hidden="1" x14ac:dyDescent="0.25">
      <c r="A876" s="35"/>
      <c r="B876" s="219"/>
      <c r="C876" s="49"/>
      <c r="D876" s="46"/>
      <c r="E876" s="49"/>
      <c r="F876" s="138"/>
      <c r="G876" s="23"/>
      <c r="H876" s="11">
        <f t="shared" si="17"/>
        <v>9357599.2000000086</v>
      </c>
    </row>
    <row r="877" spans="1:8" s="10" customFormat="1" hidden="1" x14ac:dyDescent="0.25">
      <c r="A877" s="35"/>
      <c r="B877" s="219"/>
      <c r="C877" s="49"/>
      <c r="D877" s="46"/>
      <c r="E877" s="49"/>
      <c r="F877" s="138"/>
      <c r="G877" s="23"/>
      <c r="H877" s="11">
        <f t="shared" si="17"/>
        <v>9357599.2000000086</v>
      </c>
    </row>
    <row r="878" spans="1:8" s="10" customFormat="1" hidden="1" x14ac:dyDescent="0.25">
      <c r="A878" s="35"/>
      <c r="B878" s="219"/>
      <c r="C878" s="49"/>
      <c r="D878" s="46"/>
      <c r="E878" s="49"/>
      <c r="F878" s="138"/>
      <c r="G878" s="23"/>
      <c r="H878" s="11">
        <f t="shared" si="17"/>
        <v>9357599.2000000086</v>
      </c>
    </row>
    <row r="879" spans="1:8" s="10" customFormat="1" hidden="1" x14ac:dyDescent="0.25">
      <c r="A879" s="35"/>
      <c r="B879" s="219"/>
      <c r="C879" s="49"/>
      <c r="D879" s="46"/>
      <c r="E879" s="49"/>
      <c r="F879" s="138"/>
      <c r="G879" s="23"/>
      <c r="H879" s="11">
        <f t="shared" si="17"/>
        <v>9357599.2000000086</v>
      </c>
    </row>
    <row r="880" spans="1:8" s="10" customFormat="1" hidden="1" x14ac:dyDescent="0.25">
      <c r="A880" s="35"/>
      <c r="B880" s="219"/>
      <c r="C880" s="49"/>
      <c r="D880" s="46"/>
      <c r="E880" s="49"/>
      <c r="F880" s="138"/>
      <c r="G880" s="23"/>
      <c r="H880" s="11">
        <f t="shared" si="17"/>
        <v>9357599.2000000086</v>
      </c>
    </row>
    <row r="881" spans="1:8" s="10" customFormat="1" hidden="1" x14ac:dyDescent="0.25">
      <c r="A881" s="35"/>
      <c r="B881" s="219"/>
      <c r="C881" s="49"/>
      <c r="D881" s="46"/>
      <c r="E881" s="49"/>
      <c r="F881" s="138"/>
      <c r="G881" s="23"/>
      <c r="H881" s="11">
        <f t="shared" si="17"/>
        <v>9357599.2000000086</v>
      </c>
    </row>
    <row r="882" spans="1:8" s="10" customFormat="1" hidden="1" x14ac:dyDescent="0.25">
      <c r="A882" s="35"/>
      <c r="B882" s="219"/>
      <c r="C882" s="49"/>
      <c r="D882" s="46"/>
      <c r="E882" s="49"/>
      <c r="F882" s="138"/>
      <c r="G882" s="23"/>
      <c r="H882" s="11">
        <f t="shared" ref="H882:H889" si="18">H881+F882-G882</f>
        <v>9357599.2000000086</v>
      </c>
    </row>
    <row r="883" spans="1:8" s="10" customFormat="1" hidden="1" x14ac:dyDescent="0.25">
      <c r="A883" s="35"/>
      <c r="B883" s="219"/>
      <c r="C883" s="49"/>
      <c r="D883" s="46"/>
      <c r="E883" s="49"/>
      <c r="F883" s="138"/>
      <c r="G883" s="23"/>
      <c r="H883" s="11">
        <f t="shared" si="18"/>
        <v>9357599.2000000086</v>
      </c>
    </row>
    <row r="884" spans="1:8" s="10" customFormat="1" hidden="1" x14ac:dyDescent="0.25">
      <c r="A884" s="35"/>
      <c r="B884" s="219"/>
      <c r="C884" s="49"/>
      <c r="D884" s="46"/>
      <c r="E884" s="49"/>
      <c r="F884" s="138"/>
      <c r="G884" s="23"/>
      <c r="H884" s="11">
        <f t="shared" si="18"/>
        <v>9357599.2000000086</v>
      </c>
    </row>
    <row r="885" spans="1:8" s="10" customFormat="1" hidden="1" x14ac:dyDescent="0.25">
      <c r="A885" s="35"/>
      <c r="B885" s="219"/>
      <c r="C885" s="49"/>
      <c r="D885" s="46"/>
      <c r="E885" s="49"/>
      <c r="F885" s="138"/>
      <c r="G885" s="23"/>
      <c r="H885" s="11">
        <f t="shared" si="18"/>
        <v>9357599.2000000086</v>
      </c>
    </row>
    <row r="886" spans="1:8" s="10" customFormat="1" hidden="1" x14ac:dyDescent="0.25">
      <c r="A886" s="35"/>
      <c r="B886" s="219"/>
      <c r="C886" s="49"/>
      <c r="D886" s="46"/>
      <c r="E886" s="49"/>
      <c r="F886" s="138"/>
      <c r="G886" s="23"/>
      <c r="H886" s="11">
        <f t="shared" si="18"/>
        <v>9357599.2000000086</v>
      </c>
    </row>
    <row r="887" spans="1:8" s="10" customFormat="1" hidden="1" x14ac:dyDescent="0.25">
      <c r="A887" s="35"/>
      <c r="B887" s="219"/>
      <c r="C887" s="49"/>
      <c r="D887" s="46"/>
      <c r="E887" s="49"/>
      <c r="F887" s="138"/>
      <c r="G887" s="23"/>
      <c r="H887" s="11">
        <f t="shared" si="18"/>
        <v>9357599.2000000086</v>
      </c>
    </row>
    <row r="888" spans="1:8" s="10" customFormat="1" hidden="1" x14ac:dyDescent="0.25">
      <c r="A888" s="35"/>
      <c r="B888" s="219"/>
      <c r="C888" s="49"/>
      <c r="D888" s="46"/>
      <c r="E888" s="49"/>
      <c r="F888" s="138"/>
      <c r="G888" s="23"/>
      <c r="H888" s="11">
        <f t="shared" si="18"/>
        <v>9357599.2000000086</v>
      </c>
    </row>
    <row r="889" spans="1:8" s="10" customFormat="1" hidden="1" x14ac:dyDescent="0.25">
      <c r="A889" s="35"/>
      <c r="B889" s="219"/>
      <c r="C889" s="49"/>
      <c r="D889" s="46"/>
      <c r="E889" s="49"/>
      <c r="F889" s="138"/>
      <c r="G889" s="23"/>
      <c r="H889" s="11">
        <f t="shared" si="18"/>
        <v>9357599.2000000086</v>
      </c>
    </row>
    <row r="890" spans="1:8" s="10" customFormat="1" hidden="1" x14ac:dyDescent="0.25">
      <c r="A890" s="35"/>
      <c r="B890" s="219"/>
      <c r="C890" s="49"/>
      <c r="D890" s="46"/>
      <c r="E890" s="49"/>
      <c r="F890" s="138"/>
      <c r="G890" s="23"/>
      <c r="H890" s="11">
        <f>H889+F890-G890</f>
        <v>9357599.2000000086</v>
      </c>
    </row>
    <row r="891" spans="1:8" s="10" customFormat="1" hidden="1" x14ac:dyDescent="0.25">
      <c r="A891" s="35"/>
      <c r="B891" s="219"/>
      <c r="C891" s="49"/>
      <c r="D891" s="46"/>
      <c r="E891" s="49"/>
      <c r="F891" s="138"/>
      <c r="G891" s="23"/>
      <c r="H891" s="11">
        <f>H890+F891-G891</f>
        <v>9357599.2000000086</v>
      </c>
    </row>
    <row r="892" spans="1:8" s="10" customFormat="1" hidden="1" x14ac:dyDescent="0.25">
      <c r="A892" s="35"/>
      <c r="B892" s="219"/>
      <c r="C892" s="49"/>
      <c r="D892" s="46"/>
      <c r="E892" s="49"/>
      <c r="F892" s="138"/>
      <c r="G892" s="23"/>
      <c r="H892" s="11">
        <f>H891+F892-G892</f>
        <v>9357599.2000000086</v>
      </c>
    </row>
    <row r="893" spans="1:8" s="10" customFormat="1" hidden="1" x14ac:dyDescent="0.25">
      <c r="A893" s="35"/>
      <c r="B893" s="219"/>
      <c r="C893" s="49"/>
      <c r="D893" s="46"/>
      <c r="E893" s="49"/>
      <c r="F893" s="138"/>
      <c r="G893" s="23"/>
      <c r="H893" s="11">
        <f>H892+F893-G893</f>
        <v>9357599.2000000086</v>
      </c>
    </row>
    <row r="894" spans="1:8" s="10" customFormat="1" hidden="1" x14ac:dyDescent="0.25">
      <c r="A894" s="35"/>
      <c r="B894" s="219"/>
      <c r="C894" s="49"/>
      <c r="D894" s="46"/>
      <c r="E894" s="49"/>
      <c r="F894" s="138"/>
      <c r="G894" s="23"/>
      <c r="H894" s="11">
        <f>H893+F894-G894</f>
        <v>9357599.2000000086</v>
      </c>
    </row>
    <row r="895" spans="1:8" s="10" customFormat="1" hidden="1" x14ac:dyDescent="0.25">
      <c r="A895" s="35"/>
      <c r="B895" s="219"/>
      <c r="C895" s="49"/>
      <c r="D895" s="46"/>
      <c r="E895" s="49"/>
      <c r="F895" s="138"/>
      <c r="G895" s="23"/>
      <c r="H895" s="11">
        <f t="shared" ref="H895:H964" si="19">H894+F895-G895</f>
        <v>9357599.2000000086</v>
      </c>
    </row>
    <row r="896" spans="1:8" s="10" customFormat="1" hidden="1" x14ac:dyDescent="0.25">
      <c r="A896" s="35"/>
      <c r="B896" s="219"/>
      <c r="C896" s="49"/>
      <c r="D896" s="46"/>
      <c r="E896" s="49"/>
      <c r="F896" s="138"/>
      <c r="G896" s="23"/>
      <c r="H896" s="11">
        <f t="shared" si="19"/>
        <v>9357599.2000000086</v>
      </c>
    </row>
    <row r="897" spans="1:8" s="10" customFormat="1" hidden="1" x14ac:dyDescent="0.25">
      <c r="A897" s="35"/>
      <c r="B897" s="219"/>
      <c r="C897" s="49"/>
      <c r="D897" s="46"/>
      <c r="E897" s="49"/>
      <c r="F897" s="138"/>
      <c r="G897" s="23"/>
      <c r="H897" s="11">
        <f t="shared" si="19"/>
        <v>9357599.2000000086</v>
      </c>
    </row>
    <row r="898" spans="1:8" s="10" customFormat="1" hidden="1" x14ac:dyDescent="0.25">
      <c r="A898" s="35"/>
      <c r="B898" s="219"/>
      <c r="C898" s="49"/>
      <c r="D898" s="46"/>
      <c r="E898" s="49"/>
      <c r="F898" s="138"/>
      <c r="G898" s="23"/>
      <c r="H898" s="11">
        <f t="shared" si="19"/>
        <v>9357599.2000000086</v>
      </c>
    </row>
    <row r="899" spans="1:8" s="10" customFormat="1" hidden="1" x14ac:dyDescent="0.25">
      <c r="A899" s="35"/>
      <c r="B899" s="219"/>
      <c r="C899" s="49"/>
      <c r="D899" s="46"/>
      <c r="E899" s="49"/>
      <c r="F899" s="138"/>
      <c r="G899" s="23"/>
      <c r="H899" s="11">
        <f t="shared" si="19"/>
        <v>9357599.2000000086</v>
      </c>
    </row>
    <row r="900" spans="1:8" s="10" customFormat="1" hidden="1" x14ac:dyDescent="0.25">
      <c r="A900" s="35"/>
      <c r="B900" s="219"/>
      <c r="C900" s="49"/>
      <c r="D900" s="46"/>
      <c r="E900" s="49"/>
      <c r="F900" s="138"/>
      <c r="G900" s="23"/>
      <c r="H900" s="11">
        <f t="shared" si="19"/>
        <v>9357599.2000000086</v>
      </c>
    </row>
    <row r="901" spans="1:8" s="10" customFormat="1" hidden="1" x14ac:dyDescent="0.25">
      <c r="A901" s="35"/>
      <c r="B901" s="219"/>
      <c r="C901" s="49"/>
      <c r="D901" s="46"/>
      <c r="E901" s="49"/>
      <c r="F901" s="138"/>
      <c r="G901" s="23"/>
      <c r="H901" s="11">
        <f t="shared" si="19"/>
        <v>9357599.2000000086</v>
      </c>
    </row>
    <row r="902" spans="1:8" s="10" customFormat="1" hidden="1" x14ac:dyDescent="0.25">
      <c r="A902" s="35"/>
      <c r="B902" s="219"/>
      <c r="C902" s="49"/>
      <c r="D902" s="46"/>
      <c r="E902" s="49"/>
      <c r="F902" s="138"/>
      <c r="G902" s="23"/>
      <c r="H902" s="11">
        <f t="shared" si="19"/>
        <v>9357599.2000000086</v>
      </c>
    </row>
    <row r="903" spans="1:8" s="10" customFormat="1" hidden="1" x14ac:dyDescent="0.25">
      <c r="A903" s="35"/>
      <c r="B903" s="219"/>
      <c r="C903" s="49"/>
      <c r="D903" s="46"/>
      <c r="E903" s="49"/>
      <c r="F903" s="138"/>
      <c r="G903" s="23"/>
      <c r="H903" s="11">
        <f t="shared" si="19"/>
        <v>9357599.2000000086</v>
      </c>
    </row>
    <row r="904" spans="1:8" s="10" customFormat="1" hidden="1" x14ac:dyDescent="0.25">
      <c r="A904" s="35"/>
      <c r="B904" s="219"/>
      <c r="C904" s="49"/>
      <c r="D904" s="88"/>
      <c r="E904" s="89"/>
      <c r="F904" s="90"/>
      <c r="G904" s="90"/>
      <c r="H904" s="11">
        <f t="shared" si="19"/>
        <v>9357599.2000000086</v>
      </c>
    </row>
    <row r="905" spans="1:8" s="10" customFormat="1" hidden="1" x14ac:dyDescent="0.25">
      <c r="A905" s="35"/>
      <c r="B905" s="219"/>
      <c r="C905" s="49"/>
      <c r="D905" s="46"/>
      <c r="E905" s="49"/>
      <c r="F905" s="138"/>
      <c r="G905" s="23"/>
      <c r="H905" s="11">
        <f t="shared" si="19"/>
        <v>9357599.2000000086</v>
      </c>
    </row>
    <row r="906" spans="1:8" s="10" customFormat="1" hidden="1" x14ac:dyDescent="0.25">
      <c r="A906" s="35"/>
      <c r="B906" s="219"/>
      <c r="C906" s="49"/>
      <c r="D906" s="46"/>
      <c r="E906" s="49"/>
      <c r="F906" s="138"/>
      <c r="G906" s="23"/>
      <c r="H906" s="11">
        <f t="shared" si="19"/>
        <v>9357599.2000000086</v>
      </c>
    </row>
    <row r="907" spans="1:8" s="10" customFormat="1" hidden="1" x14ac:dyDescent="0.25">
      <c r="A907" s="35"/>
      <c r="B907" s="219"/>
      <c r="C907" s="49"/>
      <c r="D907" s="46"/>
      <c r="E907" s="49"/>
      <c r="F907" s="138"/>
      <c r="G907" s="23"/>
      <c r="H907" s="11">
        <f t="shared" si="19"/>
        <v>9357599.2000000086</v>
      </c>
    </row>
    <row r="908" spans="1:8" s="10" customFormat="1" hidden="1" x14ac:dyDescent="0.25">
      <c r="A908" s="35"/>
      <c r="B908" s="219"/>
      <c r="C908" s="49"/>
      <c r="D908" s="49"/>
      <c r="E908" s="49"/>
      <c r="F908" s="138"/>
      <c r="G908" s="28"/>
      <c r="H908" s="11">
        <f t="shared" si="19"/>
        <v>9357599.2000000086</v>
      </c>
    </row>
    <row r="909" spans="1:8" s="10" customFormat="1" hidden="1" x14ac:dyDescent="0.25">
      <c r="A909" s="35"/>
      <c r="B909" s="219"/>
      <c r="C909" s="231"/>
      <c r="D909" s="49"/>
      <c r="E909" s="49"/>
      <c r="F909" s="138"/>
      <c r="G909" s="23"/>
      <c r="H909" s="11">
        <f t="shared" si="19"/>
        <v>9357599.2000000086</v>
      </c>
    </row>
    <row r="910" spans="1:8" s="10" customFormat="1" hidden="1" x14ac:dyDescent="0.25">
      <c r="A910" s="35"/>
      <c r="B910" s="219"/>
      <c r="C910" s="231"/>
      <c r="D910" s="49"/>
      <c r="E910" s="49"/>
      <c r="F910" s="138"/>
      <c r="G910" s="23"/>
      <c r="H910" s="11">
        <f t="shared" si="19"/>
        <v>9357599.2000000086</v>
      </c>
    </row>
    <row r="911" spans="1:8" s="10" customFormat="1" hidden="1" x14ac:dyDescent="0.25">
      <c r="A911" s="35"/>
      <c r="B911" s="219"/>
      <c r="C911" s="231"/>
      <c r="D911" s="49"/>
      <c r="E911" s="49"/>
      <c r="F911" s="138"/>
      <c r="G911" s="23"/>
      <c r="H911" s="11">
        <f t="shared" si="19"/>
        <v>9357599.2000000086</v>
      </c>
    </row>
    <row r="912" spans="1:8" s="10" customFormat="1" hidden="1" x14ac:dyDescent="0.25">
      <c r="A912" s="35"/>
      <c r="B912" s="219"/>
      <c r="C912" s="231"/>
      <c r="D912" s="49"/>
      <c r="E912" s="49"/>
      <c r="F912" s="138"/>
      <c r="G912" s="23"/>
      <c r="H912" s="11">
        <f t="shared" si="19"/>
        <v>9357599.2000000086</v>
      </c>
    </row>
    <row r="913" spans="1:8" s="10" customFormat="1" hidden="1" x14ac:dyDescent="0.25">
      <c r="A913" s="35"/>
      <c r="B913" s="219"/>
      <c r="C913" s="49"/>
      <c r="D913" s="46"/>
      <c r="E913" s="49"/>
      <c r="F913" s="138"/>
      <c r="G913" s="23"/>
      <c r="H913" s="11">
        <f t="shared" si="19"/>
        <v>9357599.2000000086</v>
      </c>
    </row>
    <row r="914" spans="1:8" s="10" customFormat="1" hidden="1" x14ac:dyDescent="0.25">
      <c r="A914" s="35"/>
      <c r="B914" s="219"/>
      <c r="C914" s="49"/>
      <c r="D914" s="46"/>
      <c r="E914" s="49"/>
      <c r="F914" s="138"/>
      <c r="G914" s="23"/>
      <c r="H914" s="11">
        <f t="shared" si="19"/>
        <v>9357599.2000000086</v>
      </c>
    </row>
    <row r="915" spans="1:8" s="10" customFormat="1" hidden="1" x14ac:dyDescent="0.25">
      <c r="A915" s="35"/>
      <c r="B915" s="219"/>
      <c r="C915" s="49"/>
      <c r="D915" s="46"/>
      <c r="E915" s="49"/>
      <c r="F915" s="138"/>
      <c r="G915" s="23"/>
      <c r="H915" s="11">
        <f t="shared" si="19"/>
        <v>9357599.2000000086</v>
      </c>
    </row>
    <row r="916" spans="1:8" s="10" customFormat="1" hidden="1" x14ac:dyDescent="0.25">
      <c r="A916" s="35"/>
      <c r="B916" s="219"/>
      <c r="C916" s="49"/>
      <c r="D916" s="46"/>
      <c r="E916" s="49"/>
      <c r="F916" s="138"/>
      <c r="G916" s="23"/>
      <c r="H916" s="11">
        <f t="shared" si="19"/>
        <v>9357599.2000000086</v>
      </c>
    </row>
    <row r="917" spans="1:8" s="10" customFormat="1" hidden="1" x14ac:dyDescent="0.25">
      <c r="A917" s="35"/>
      <c r="B917" s="219"/>
      <c r="C917" s="49"/>
      <c r="D917" s="46"/>
      <c r="E917" s="49"/>
      <c r="F917" s="138"/>
      <c r="G917" s="23"/>
      <c r="H917" s="11">
        <f t="shared" si="19"/>
        <v>9357599.2000000086</v>
      </c>
    </row>
    <row r="918" spans="1:8" s="10" customFormat="1" hidden="1" x14ac:dyDescent="0.25">
      <c r="A918" s="35"/>
      <c r="B918" s="219"/>
      <c r="C918" s="49"/>
      <c r="D918" s="46"/>
      <c r="E918" s="49"/>
      <c r="F918" s="138"/>
      <c r="G918" s="23"/>
      <c r="H918" s="11">
        <f t="shared" si="19"/>
        <v>9357599.2000000086</v>
      </c>
    </row>
    <row r="919" spans="1:8" s="10" customFormat="1" hidden="1" x14ac:dyDescent="0.25">
      <c r="A919" s="35"/>
      <c r="B919" s="219"/>
      <c r="C919" s="49"/>
      <c r="D919" s="46"/>
      <c r="E919" s="49"/>
      <c r="F919" s="138"/>
      <c r="G919" s="23"/>
      <c r="H919" s="11">
        <f t="shared" si="19"/>
        <v>9357599.2000000086</v>
      </c>
    </row>
    <row r="920" spans="1:8" s="10" customFormat="1" hidden="1" x14ac:dyDescent="0.25">
      <c r="A920" s="35"/>
      <c r="B920" s="219"/>
      <c r="C920" s="49"/>
      <c r="D920" s="46"/>
      <c r="E920" s="49"/>
      <c r="F920" s="138"/>
      <c r="G920" s="23"/>
      <c r="H920" s="11">
        <f t="shared" si="19"/>
        <v>9357599.2000000086</v>
      </c>
    </row>
    <row r="921" spans="1:8" s="10" customFormat="1" hidden="1" x14ac:dyDescent="0.25">
      <c r="A921" s="35"/>
      <c r="B921" s="219"/>
      <c r="C921" s="49"/>
      <c r="D921" s="46"/>
      <c r="E921" s="49"/>
      <c r="F921" s="138"/>
      <c r="G921" s="23"/>
      <c r="H921" s="11">
        <f>H920+F921-G921</f>
        <v>9357599.2000000086</v>
      </c>
    </row>
    <row r="922" spans="1:8" s="10" customFormat="1" hidden="1" x14ac:dyDescent="0.25">
      <c r="A922" s="35"/>
      <c r="B922" s="219"/>
      <c r="C922" s="49"/>
      <c r="D922" s="46"/>
      <c r="E922" s="49"/>
      <c r="F922" s="138"/>
      <c r="G922" s="23"/>
      <c r="H922" s="11">
        <f t="shared" si="19"/>
        <v>9357599.2000000086</v>
      </c>
    </row>
    <row r="923" spans="1:8" s="10" customFormat="1" hidden="1" x14ac:dyDescent="0.25">
      <c r="A923" s="35"/>
      <c r="B923" s="219"/>
      <c r="C923" s="49"/>
      <c r="D923" s="46"/>
      <c r="E923" s="49"/>
      <c r="F923" s="138"/>
      <c r="G923" s="23"/>
      <c r="H923" s="11">
        <f t="shared" si="19"/>
        <v>9357599.2000000086</v>
      </c>
    </row>
    <row r="924" spans="1:8" s="10" customFormat="1" hidden="1" x14ac:dyDescent="0.25">
      <c r="A924" s="35"/>
      <c r="B924" s="219"/>
      <c r="C924" s="49"/>
      <c r="D924" s="46"/>
      <c r="E924" s="49"/>
      <c r="F924" s="138"/>
      <c r="G924" s="23"/>
      <c r="H924" s="11">
        <f t="shared" si="19"/>
        <v>9357599.2000000086</v>
      </c>
    </row>
    <row r="925" spans="1:8" s="10" customFormat="1" hidden="1" x14ac:dyDescent="0.25">
      <c r="A925" s="35"/>
      <c r="B925" s="219"/>
      <c r="C925" s="49"/>
      <c r="D925" s="46"/>
      <c r="E925" s="49"/>
      <c r="F925" s="138"/>
      <c r="G925" s="23"/>
      <c r="H925" s="11">
        <f t="shared" si="19"/>
        <v>9357599.2000000086</v>
      </c>
    </row>
    <row r="926" spans="1:8" s="10" customFormat="1" hidden="1" x14ac:dyDescent="0.25">
      <c r="A926" s="35"/>
      <c r="B926" s="219"/>
      <c r="C926" s="49"/>
      <c r="D926" s="46"/>
      <c r="E926" s="49"/>
      <c r="F926" s="138"/>
      <c r="G926" s="23"/>
      <c r="H926" s="11">
        <f t="shared" si="19"/>
        <v>9357599.2000000086</v>
      </c>
    </row>
    <row r="927" spans="1:8" s="10" customFormat="1" hidden="1" x14ac:dyDescent="0.25">
      <c r="A927" s="35"/>
      <c r="B927" s="219"/>
      <c r="C927" s="49"/>
      <c r="D927" s="46"/>
      <c r="E927" s="49"/>
      <c r="F927" s="138"/>
      <c r="G927" s="23"/>
      <c r="H927" s="11">
        <f t="shared" si="19"/>
        <v>9357599.2000000086</v>
      </c>
    </row>
    <row r="928" spans="1:8" s="10" customFormat="1" hidden="1" x14ac:dyDescent="0.25">
      <c r="A928" s="35"/>
      <c r="B928" s="219"/>
      <c r="C928" s="49"/>
      <c r="D928" s="46"/>
      <c r="E928" s="49"/>
      <c r="F928" s="138"/>
      <c r="G928" s="23"/>
      <c r="H928" s="11">
        <f t="shared" si="19"/>
        <v>9357599.2000000086</v>
      </c>
    </row>
    <row r="929" spans="1:8" s="10" customFormat="1" hidden="1" x14ac:dyDescent="0.25">
      <c r="A929" s="35"/>
      <c r="B929" s="219"/>
      <c r="C929" s="49"/>
      <c r="D929" s="46"/>
      <c r="E929" s="49"/>
      <c r="F929" s="138"/>
      <c r="G929" s="23"/>
      <c r="H929" s="11">
        <f t="shared" si="19"/>
        <v>9357599.2000000086</v>
      </c>
    </row>
    <row r="930" spans="1:8" s="10" customFormat="1" hidden="1" x14ac:dyDescent="0.25">
      <c r="A930" s="35"/>
      <c r="B930" s="219"/>
      <c r="C930" s="49"/>
      <c r="D930" s="46"/>
      <c r="E930" s="49"/>
      <c r="F930" s="138"/>
      <c r="G930" s="23"/>
      <c r="H930" s="11">
        <f t="shared" si="19"/>
        <v>9357599.2000000086</v>
      </c>
    </row>
    <row r="931" spans="1:8" s="10" customFormat="1" hidden="1" x14ac:dyDescent="0.25">
      <c r="A931" s="35"/>
      <c r="B931" s="219"/>
      <c r="C931" s="49"/>
      <c r="D931" s="46"/>
      <c r="E931" s="49"/>
      <c r="F931" s="138"/>
      <c r="G931" s="23"/>
      <c r="H931" s="11">
        <f t="shared" si="19"/>
        <v>9357599.2000000086</v>
      </c>
    </row>
    <row r="932" spans="1:8" s="10" customFormat="1" hidden="1" x14ac:dyDescent="0.25">
      <c r="A932" s="35"/>
      <c r="B932" s="219"/>
      <c r="C932" s="49"/>
      <c r="D932" s="46"/>
      <c r="E932" s="49"/>
      <c r="F932" s="138"/>
      <c r="G932" s="23"/>
      <c r="H932" s="11">
        <f t="shared" si="19"/>
        <v>9357599.2000000086</v>
      </c>
    </row>
    <row r="933" spans="1:8" s="10" customFormat="1" hidden="1" x14ac:dyDescent="0.25">
      <c r="A933" s="35"/>
      <c r="B933" s="219"/>
      <c r="C933" s="49"/>
      <c r="D933" s="46"/>
      <c r="E933" s="49"/>
      <c r="F933" s="138"/>
      <c r="G933" s="23"/>
      <c r="H933" s="11">
        <f t="shared" si="19"/>
        <v>9357599.2000000086</v>
      </c>
    </row>
    <row r="934" spans="1:8" s="10" customFormat="1" hidden="1" x14ac:dyDescent="0.25">
      <c r="A934" s="35"/>
      <c r="B934" s="219"/>
      <c r="C934" s="49"/>
      <c r="D934" s="46"/>
      <c r="E934" s="49"/>
      <c r="F934" s="138"/>
      <c r="G934" s="23"/>
      <c r="H934" s="11">
        <f t="shared" si="19"/>
        <v>9357599.2000000086</v>
      </c>
    </row>
    <row r="935" spans="1:8" s="10" customFormat="1" hidden="1" x14ac:dyDescent="0.25">
      <c r="A935" s="35"/>
      <c r="B935" s="219"/>
      <c r="C935" s="49"/>
      <c r="D935" s="46"/>
      <c r="E935" s="49"/>
      <c r="F935" s="138"/>
      <c r="G935" s="23"/>
      <c r="H935" s="11">
        <f t="shared" si="19"/>
        <v>9357599.2000000086</v>
      </c>
    </row>
    <row r="936" spans="1:8" s="10" customFormat="1" hidden="1" x14ac:dyDescent="0.25">
      <c r="A936" s="35"/>
      <c r="B936" s="219"/>
      <c r="C936" s="49"/>
      <c r="D936" s="46"/>
      <c r="E936" s="49"/>
      <c r="F936" s="138"/>
      <c r="G936" s="23"/>
      <c r="H936" s="11">
        <f t="shared" si="19"/>
        <v>9357599.2000000086</v>
      </c>
    </row>
    <row r="937" spans="1:8" s="10" customFormat="1" hidden="1" x14ac:dyDescent="0.25">
      <c r="A937" s="35"/>
      <c r="B937" s="219"/>
      <c r="C937" s="49"/>
      <c r="D937" s="46"/>
      <c r="E937" s="49"/>
      <c r="F937" s="138"/>
      <c r="G937" s="23"/>
      <c r="H937" s="11">
        <f t="shared" si="19"/>
        <v>9357599.2000000086</v>
      </c>
    </row>
    <row r="938" spans="1:8" s="10" customFormat="1" hidden="1" x14ac:dyDescent="0.25">
      <c r="A938" s="35"/>
      <c r="B938" s="219"/>
      <c r="C938" s="49"/>
      <c r="D938" s="46"/>
      <c r="E938" s="49"/>
      <c r="F938" s="138"/>
      <c r="G938" s="23"/>
      <c r="H938" s="11">
        <f t="shared" si="19"/>
        <v>9357599.2000000086</v>
      </c>
    </row>
    <row r="939" spans="1:8" s="10" customFormat="1" hidden="1" x14ac:dyDescent="0.25">
      <c r="A939" s="35"/>
      <c r="B939" s="219"/>
      <c r="C939" s="49"/>
      <c r="D939" s="46"/>
      <c r="E939" s="49"/>
      <c r="F939" s="138"/>
      <c r="G939" s="23"/>
      <c r="H939" s="11">
        <f t="shared" si="19"/>
        <v>9357599.2000000086</v>
      </c>
    </row>
    <row r="940" spans="1:8" s="10" customFormat="1" hidden="1" x14ac:dyDescent="0.25">
      <c r="A940" s="35"/>
      <c r="B940" s="219"/>
      <c r="C940" s="49"/>
      <c r="D940" s="46"/>
      <c r="E940" s="49"/>
      <c r="F940" s="138"/>
      <c r="G940" s="23"/>
      <c r="H940" s="11">
        <f t="shared" si="19"/>
        <v>9357599.2000000086</v>
      </c>
    </row>
    <row r="941" spans="1:8" s="10" customFormat="1" hidden="1" x14ac:dyDescent="0.25">
      <c r="A941" s="35"/>
      <c r="B941" s="219"/>
      <c r="C941" s="49"/>
      <c r="D941" s="46"/>
      <c r="E941" s="49"/>
      <c r="F941" s="138"/>
      <c r="G941" s="23"/>
      <c r="H941" s="11">
        <f t="shared" si="19"/>
        <v>9357599.2000000086</v>
      </c>
    </row>
    <row r="942" spans="1:8" s="10" customFormat="1" hidden="1" x14ac:dyDescent="0.25">
      <c r="A942" s="35"/>
      <c r="B942" s="219"/>
      <c r="C942" s="49"/>
      <c r="D942" s="46"/>
      <c r="E942" s="49"/>
      <c r="F942" s="138"/>
      <c r="G942" s="23"/>
      <c r="H942" s="11">
        <f t="shared" si="19"/>
        <v>9357599.2000000086</v>
      </c>
    </row>
    <row r="943" spans="1:8" s="10" customFormat="1" hidden="1" x14ac:dyDescent="0.25">
      <c r="A943" s="35"/>
      <c r="B943" s="219"/>
      <c r="C943" s="49"/>
      <c r="D943" s="46"/>
      <c r="E943" s="49"/>
      <c r="F943" s="138"/>
      <c r="G943" s="23"/>
      <c r="H943" s="11">
        <f t="shared" si="19"/>
        <v>9357599.2000000086</v>
      </c>
    </row>
    <row r="944" spans="1:8" s="10" customFormat="1" hidden="1" x14ac:dyDescent="0.25">
      <c r="A944" s="35"/>
      <c r="B944" s="219"/>
      <c r="C944" s="49"/>
      <c r="D944" s="46"/>
      <c r="E944" s="49"/>
      <c r="F944" s="138"/>
      <c r="G944" s="23"/>
      <c r="H944" s="11">
        <f t="shared" si="19"/>
        <v>9357599.2000000086</v>
      </c>
    </row>
    <row r="945" spans="1:8" s="10" customFormat="1" hidden="1" x14ac:dyDescent="0.25">
      <c r="A945" s="35"/>
      <c r="B945" s="219"/>
      <c r="C945" s="49"/>
      <c r="D945" s="46"/>
      <c r="E945" s="49"/>
      <c r="F945" s="138"/>
      <c r="G945" s="23"/>
      <c r="H945" s="11">
        <f t="shared" si="19"/>
        <v>9357599.2000000086</v>
      </c>
    </row>
    <row r="946" spans="1:8" s="10" customFormat="1" hidden="1" x14ac:dyDescent="0.25">
      <c r="A946" s="35"/>
      <c r="B946" s="219"/>
      <c r="C946" s="49"/>
      <c r="D946" s="46"/>
      <c r="E946" s="49"/>
      <c r="F946" s="138"/>
      <c r="G946" s="23"/>
      <c r="H946" s="11">
        <f t="shared" si="19"/>
        <v>9357599.2000000086</v>
      </c>
    </row>
    <row r="947" spans="1:8" s="10" customFormat="1" hidden="1" x14ac:dyDescent="0.25">
      <c r="A947" s="35"/>
      <c r="B947" s="219"/>
      <c r="C947" s="49"/>
      <c r="D947" s="46"/>
      <c r="E947" s="49"/>
      <c r="F947" s="138"/>
      <c r="G947" s="23"/>
      <c r="H947" s="11">
        <f t="shared" si="19"/>
        <v>9357599.2000000086</v>
      </c>
    </row>
    <row r="948" spans="1:8" s="10" customFormat="1" hidden="1" x14ac:dyDescent="0.25">
      <c r="A948" s="35"/>
      <c r="B948" s="219"/>
      <c r="C948" s="49"/>
      <c r="D948" s="46"/>
      <c r="E948" s="49"/>
      <c r="F948" s="138"/>
      <c r="G948" s="23"/>
      <c r="H948" s="11">
        <f t="shared" si="19"/>
        <v>9357599.2000000086</v>
      </c>
    </row>
    <row r="949" spans="1:8" s="10" customFormat="1" hidden="1" x14ac:dyDescent="0.25">
      <c r="A949" s="35"/>
      <c r="B949" s="219"/>
      <c r="C949" s="49"/>
      <c r="D949" s="46"/>
      <c r="E949" s="49"/>
      <c r="F949" s="138"/>
      <c r="G949" s="23"/>
      <c r="H949" s="11">
        <f t="shared" si="19"/>
        <v>9357599.2000000086</v>
      </c>
    </row>
    <row r="950" spans="1:8" s="10" customFormat="1" hidden="1" x14ac:dyDescent="0.25">
      <c r="A950" s="35"/>
      <c r="B950" s="219"/>
      <c r="C950" s="49"/>
      <c r="D950" s="46"/>
      <c r="E950" s="49"/>
      <c r="F950" s="138"/>
      <c r="G950" s="23"/>
      <c r="H950" s="11">
        <f t="shared" si="19"/>
        <v>9357599.2000000086</v>
      </c>
    </row>
    <row r="951" spans="1:8" s="10" customFormat="1" hidden="1" x14ac:dyDescent="0.25">
      <c r="A951" s="35"/>
      <c r="B951" s="219"/>
      <c r="C951" s="49"/>
      <c r="D951" s="46"/>
      <c r="E951" s="49"/>
      <c r="F951" s="138"/>
      <c r="G951" s="23"/>
      <c r="H951" s="11">
        <f t="shared" si="19"/>
        <v>9357599.2000000086</v>
      </c>
    </row>
    <row r="952" spans="1:8" s="10" customFormat="1" hidden="1" x14ac:dyDescent="0.25">
      <c r="A952" s="35"/>
      <c r="B952" s="219"/>
      <c r="C952" s="49"/>
      <c r="D952" s="46"/>
      <c r="E952" s="49"/>
      <c r="F952" s="138"/>
      <c r="G952" s="23"/>
      <c r="H952" s="11">
        <f t="shared" si="19"/>
        <v>9357599.2000000086</v>
      </c>
    </row>
    <row r="953" spans="1:8" s="10" customFormat="1" hidden="1" x14ac:dyDescent="0.25">
      <c r="A953" s="35"/>
      <c r="B953" s="219"/>
      <c r="C953" s="49"/>
      <c r="D953" s="46"/>
      <c r="E953" s="49"/>
      <c r="F953" s="138"/>
      <c r="G953" s="23"/>
      <c r="H953" s="11">
        <f t="shared" si="19"/>
        <v>9357599.2000000086</v>
      </c>
    </row>
    <row r="954" spans="1:8" s="10" customFormat="1" hidden="1" x14ac:dyDescent="0.25">
      <c r="A954" s="35"/>
      <c r="B954" s="219"/>
      <c r="C954" s="49"/>
      <c r="D954" s="46"/>
      <c r="E954" s="49"/>
      <c r="F954" s="138"/>
      <c r="G954" s="23"/>
      <c r="H954" s="11">
        <f t="shared" si="19"/>
        <v>9357599.2000000086</v>
      </c>
    </row>
    <row r="955" spans="1:8" s="10" customFormat="1" hidden="1" x14ac:dyDescent="0.25">
      <c r="A955" s="35"/>
      <c r="B955" s="219"/>
      <c r="C955" s="49"/>
      <c r="D955" s="46"/>
      <c r="E955" s="49"/>
      <c r="F955" s="138"/>
      <c r="G955" s="23"/>
      <c r="H955" s="11">
        <f t="shared" si="19"/>
        <v>9357599.2000000086</v>
      </c>
    </row>
    <row r="956" spans="1:8" s="10" customFormat="1" hidden="1" x14ac:dyDescent="0.25">
      <c r="A956" s="35"/>
      <c r="B956" s="219"/>
      <c r="C956" s="49"/>
      <c r="D956" s="46"/>
      <c r="E956" s="49"/>
      <c r="F956" s="138"/>
      <c r="G956" s="23"/>
      <c r="H956" s="11">
        <f t="shared" si="19"/>
        <v>9357599.2000000086</v>
      </c>
    </row>
    <row r="957" spans="1:8" s="10" customFormat="1" hidden="1" x14ac:dyDescent="0.25">
      <c r="A957" s="35"/>
      <c r="B957" s="219"/>
      <c r="C957" s="49"/>
      <c r="D957" s="46"/>
      <c r="E957" s="49"/>
      <c r="F957" s="138"/>
      <c r="G957" s="23"/>
      <c r="H957" s="11">
        <f t="shared" si="19"/>
        <v>9357599.2000000086</v>
      </c>
    </row>
    <row r="958" spans="1:8" s="10" customFormat="1" hidden="1" x14ac:dyDescent="0.25">
      <c r="A958" s="35"/>
      <c r="B958" s="219"/>
      <c r="C958" s="49"/>
      <c r="D958" s="46"/>
      <c r="E958" s="49"/>
      <c r="F958" s="138"/>
      <c r="G958" s="23"/>
      <c r="H958" s="11">
        <f t="shared" si="19"/>
        <v>9357599.2000000086</v>
      </c>
    </row>
    <row r="959" spans="1:8" s="10" customFormat="1" hidden="1" x14ac:dyDescent="0.25">
      <c r="A959" s="35"/>
      <c r="B959" s="219"/>
      <c r="C959" s="49"/>
      <c r="D959" s="46"/>
      <c r="E959" s="49"/>
      <c r="F959" s="138"/>
      <c r="G959" s="23"/>
      <c r="H959" s="11">
        <f t="shared" si="19"/>
        <v>9357599.2000000086</v>
      </c>
    </row>
    <row r="960" spans="1:8" s="10" customFormat="1" hidden="1" x14ac:dyDescent="0.25">
      <c r="A960" s="35"/>
      <c r="B960" s="219"/>
      <c r="C960" s="49"/>
      <c r="D960" s="46"/>
      <c r="E960" s="49"/>
      <c r="F960" s="138"/>
      <c r="G960" s="23"/>
      <c r="H960" s="11">
        <f t="shared" si="19"/>
        <v>9357599.2000000086</v>
      </c>
    </row>
    <row r="961" spans="1:8" s="10" customFormat="1" hidden="1" x14ac:dyDescent="0.25">
      <c r="A961" s="35"/>
      <c r="B961" s="219"/>
      <c r="C961" s="49"/>
      <c r="D961" s="46"/>
      <c r="E961" s="49"/>
      <c r="F961" s="138"/>
      <c r="G961" s="23"/>
      <c r="H961" s="11">
        <f t="shared" si="19"/>
        <v>9357599.2000000086</v>
      </c>
    </row>
    <row r="962" spans="1:8" s="10" customFormat="1" hidden="1" x14ac:dyDescent="0.25">
      <c r="A962" s="35"/>
      <c r="B962" s="219"/>
      <c r="C962" s="49"/>
      <c r="D962" s="46"/>
      <c r="E962" s="49"/>
      <c r="F962" s="138"/>
      <c r="G962" s="23"/>
      <c r="H962" s="11">
        <f t="shared" si="19"/>
        <v>9357599.2000000086</v>
      </c>
    </row>
    <row r="963" spans="1:8" s="10" customFormat="1" hidden="1" x14ac:dyDescent="0.25">
      <c r="A963" s="35"/>
      <c r="B963" s="219"/>
      <c r="C963" s="49"/>
      <c r="D963" s="46"/>
      <c r="E963" s="49"/>
      <c r="F963" s="138"/>
      <c r="G963" s="23"/>
      <c r="H963" s="11">
        <f t="shared" si="19"/>
        <v>9357599.2000000086</v>
      </c>
    </row>
    <row r="964" spans="1:8" s="10" customFormat="1" hidden="1" x14ac:dyDescent="0.25">
      <c r="A964" s="35"/>
      <c r="B964" s="219"/>
      <c r="C964" s="49"/>
      <c r="D964" s="46"/>
      <c r="E964" s="49"/>
      <c r="F964" s="138"/>
      <c r="G964" s="23"/>
      <c r="H964" s="11">
        <f t="shared" si="19"/>
        <v>9357599.2000000086</v>
      </c>
    </row>
    <row r="965" spans="1:8" s="10" customFormat="1" hidden="1" x14ac:dyDescent="0.25">
      <c r="A965" s="35"/>
      <c r="B965" s="219"/>
      <c r="C965" s="49"/>
      <c r="D965" s="46"/>
      <c r="E965" s="49"/>
      <c r="F965" s="138"/>
      <c r="G965" s="23"/>
      <c r="H965" s="11">
        <f t="shared" ref="H965:H972" si="20">H964+F965-G965</f>
        <v>9357599.2000000086</v>
      </c>
    </row>
    <row r="966" spans="1:8" s="10" customFormat="1" hidden="1" x14ac:dyDescent="0.25">
      <c r="A966" s="35"/>
      <c r="B966" s="219"/>
      <c r="C966" s="49"/>
      <c r="D966" s="46"/>
      <c r="E966" s="49"/>
      <c r="F966" s="138"/>
      <c r="G966" s="23"/>
      <c r="H966" s="11">
        <f t="shared" si="20"/>
        <v>9357599.2000000086</v>
      </c>
    </row>
    <row r="967" spans="1:8" s="10" customFormat="1" hidden="1" x14ac:dyDescent="0.25">
      <c r="A967" s="35"/>
      <c r="B967" s="219"/>
      <c r="C967" s="49"/>
      <c r="D967" s="46"/>
      <c r="E967" s="49"/>
      <c r="F967" s="138"/>
      <c r="G967" s="23"/>
      <c r="H967" s="11">
        <f t="shared" si="20"/>
        <v>9357599.2000000086</v>
      </c>
    </row>
    <row r="968" spans="1:8" s="10" customFormat="1" hidden="1" x14ac:dyDescent="0.25">
      <c r="A968" s="35"/>
      <c r="B968" s="219"/>
      <c r="C968" s="49"/>
      <c r="D968" s="46"/>
      <c r="E968" s="49"/>
      <c r="F968" s="138"/>
      <c r="G968" s="23"/>
      <c r="H968" s="11">
        <f t="shared" si="20"/>
        <v>9357599.2000000086</v>
      </c>
    </row>
    <row r="969" spans="1:8" s="10" customFormat="1" hidden="1" x14ac:dyDescent="0.25">
      <c r="A969" s="59"/>
      <c r="B969" s="220"/>
      <c r="C969" s="62"/>
      <c r="D969" s="61"/>
      <c r="E969" s="62"/>
      <c r="F969" s="174"/>
      <c r="G969" s="63"/>
      <c r="H969" s="64">
        <f t="shared" si="20"/>
        <v>9357599.2000000086</v>
      </c>
    </row>
    <row r="970" spans="1:8" s="10" customFormat="1" ht="35.25" hidden="1" customHeight="1" x14ac:dyDescent="0.3">
      <c r="A970" s="32"/>
      <c r="B970" s="215"/>
      <c r="C970" s="17"/>
      <c r="D970" s="42" t="s">
        <v>49</v>
      </c>
      <c r="E970" s="27"/>
      <c r="F970" s="18"/>
      <c r="G970" s="18"/>
      <c r="H970" s="18">
        <f t="shared" si="20"/>
        <v>9357599.2000000086</v>
      </c>
    </row>
    <row r="971" spans="1:8" s="84" customFormat="1" hidden="1" x14ac:dyDescent="0.25">
      <c r="A971" s="31"/>
      <c r="B971" s="211"/>
      <c r="C971" s="7"/>
      <c r="D971" s="14"/>
      <c r="E971" s="15"/>
      <c r="F971" s="11"/>
      <c r="G971" s="11"/>
      <c r="H971" s="11">
        <f t="shared" si="20"/>
        <v>9357599.2000000086</v>
      </c>
    </row>
    <row r="972" spans="1:8" s="10" customFormat="1" hidden="1" x14ac:dyDescent="0.25">
      <c r="A972" s="35"/>
      <c r="B972" s="219"/>
      <c r="C972" s="49"/>
      <c r="D972" s="46"/>
      <c r="E972" s="49"/>
      <c r="F972" s="138"/>
      <c r="G972" s="23"/>
      <c r="H972" s="11">
        <f t="shared" si="20"/>
        <v>9357599.2000000086</v>
      </c>
    </row>
    <row r="973" spans="1:8" hidden="1" x14ac:dyDescent="0.25">
      <c r="A973" s="35"/>
      <c r="B973" s="219"/>
      <c r="C973" s="49"/>
      <c r="D973" s="46"/>
      <c r="E973" s="49"/>
      <c r="F973" s="138"/>
      <c r="G973" s="23"/>
      <c r="H973" s="11">
        <f t="shared" ref="H973:H1074" si="21">H972+F973-G973</f>
        <v>9357599.2000000086</v>
      </c>
    </row>
    <row r="974" spans="1:8" hidden="1" x14ac:dyDescent="0.25">
      <c r="A974" s="35"/>
      <c r="B974" s="219"/>
      <c r="C974" s="49"/>
      <c r="D974" s="46"/>
      <c r="E974" s="49"/>
      <c r="F974" s="138"/>
      <c r="G974" s="23"/>
      <c r="H974" s="11">
        <f t="shared" si="21"/>
        <v>9357599.2000000086</v>
      </c>
    </row>
    <row r="975" spans="1:8" hidden="1" x14ac:dyDescent="0.25">
      <c r="A975" s="35"/>
      <c r="B975" s="219"/>
      <c r="C975" s="49"/>
      <c r="D975" s="46"/>
      <c r="E975" s="49"/>
      <c r="F975" s="138"/>
      <c r="G975" s="23"/>
      <c r="H975" s="11">
        <f t="shared" si="21"/>
        <v>9357599.2000000086</v>
      </c>
    </row>
    <row r="976" spans="1:8" s="10" customFormat="1" ht="15" hidden="1" customHeight="1" x14ac:dyDescent="0.25">
      <c r="A976" s="35"/>
      <c r="B976" s="224"/>
      <c r="C976" s="89"/>
      <c r="D976" s="88"/>
      <c r="E976" s="89"/>
      <c r="F976" s="90"/>
      <c r="G976" s="90"/>
      <c r="H976" s="11">
        <f t="shared" si="21"/>
        <v>9357599.2000000086</v>
      </c>
    </row>
    <row r="977" spans="1:8" s="10" customFormat="1" ht="15" hidden="1" customHeight="1" x14ac:dyDescent="0.25">
      <c r="A977" s="35"/>
      <c r="B977" s="224"/>
      <c r="C977" s="49"/>
      <c r="D977" s="46"/>
      <c r="E977" s="49"/>
      <c r="F977" s="138"/>
      <c r="G977" s="23"/>
      <c r="H977" s="11">
        <f t="shared" si="21"/>
        <v>9357599.2000000086</v>
      </c>
    </row>
    <row r="978" spans="1:8" s="10" customFormat="1" ht="15" hidden="1" customHeight="1" x14ac:dyDescent="0.25">
      <c r="A978" s="35"/>
      <c r="B978" s="224"/>
      <c r="C978" s="49"/>
      <c r="D978" s="46"/>
      <c r="E978" s="49"/>
      <c r="F978" s="138"/>
      <c r="G978" s="23"/>
      <c r="H978" s="11">
        <f t="shared" si="21"/>
        <v>9357599.2000000086</v>
      </c>
    </row>
    <row r="979" spans="1:8" s="10" customFormat="1" ht="15" hidden="1" customHeight="1" x14ac:dyDescent="0.25">
      <c r="A979" s="35"/>
      <c r="B979" s="224"/>
      <c r="C979" s="49"/>
      <c r="D979" s="46"/>
      <c r="E979" s="49"/>
      <c r="F979" s="138"/>
      <c r="G979" s="23"/>
      <c r="H979" s="11">
        <f t="shared" si="21"/>
        <v>9357599.2000000086</v>
      </c>
    </row>
    <row r="980" spans="1:8" s="10" customFormat="1" ht="15" hidden="1" customHeight="1" x14ac:dyDescent="0.25">
      <c r="A980" s="35"/>
      <c r="B980" s="224"/>
      <c r="C980" s="49"/>
      <c r="D980" s="46"/>
      <c r="E980" s="49"/>
      <c r="F980" s="138"/>
      <c r="G980" s="23"/>
      <c r="H980" s="11">
        <f t="shared" si="21"/>
        <v>9357599.2000000086</v>
      </c>
    </row>
    <row r="981" spans="1:8" hidden="1" x14ac:dyDescent="0.25">
      <c r="A981" s="35"/>
      <c r="B981" s="219"/>
      <c r="C981" s="49"/>
      <c r="D981" s="46"/>
      <c r="E981" s="49"/>
      <c r="F981" s="138"/>
      <c r="G981" s="23"/>
      <c r="H981" s="11">
        <f t="shared" si="21"/>
        <v>9357599.2000000086</v>
      </c>
    </row>
    <row r="982" spans="1:8" hidden="1" x14ac:dyDescent="0.25">
      <c r="A982" s="35"/>
      <c r="B982" s="219"/>
      <c r="C982" s="49"/>
      <c r="D982" s="46"/>
      <c r="E982" s="49"/>
      <c r="F982" s="138"/>
      <c r="G982" s="23"/>
      <c r="H982" s="11">
        <f t="shared" si="21"/>
        <v>9357599.2000000086</v>
      </c>
    </row>
    <row r="983" spans="1:8" hidden="1" x14ac:dyDescent="0.25">
      <c r="A983" s="35"/>
      <c r="B983" s="219"/>
      <c r="C983" s="49"/>
      <c r="D983" s="46"/>
      <c r="E983" s="49"/>
      <c r="F983" s="138"/>
      <c r="G983" s="23"/>
      <c r="H983" s="11">
        <f t="shared" si="21"/>
        <v>9357599.2000000086</v>
      </c>
    </row>
    <row r="984" spans="1:8" hidden="1" x14ac:dyDescent="0.25">
      <c r="A984" s="35"/>
      <c r="B984" s="219"/>
      <c r="C984" s="49"/>
      <c r="D984" s="46"/>
      <c r="E984" s="49"/>
      <c r="F984" s="138"/>
      <c r="G984" s="23"/>
      <c r="H984" s="11">
        <f t="shared" si="21"/>
        <v>9357599.2000000086</v>
      </c>
    </row>
    <row r="985" spans="1:8" hidden="1" x14ac:dyDescent="0.25">
      <c r="A985" s="35"/>
      <c r="B985" s="219"/>
      <c r="C985" s="49"/>
      <c r="D985" s="46"/>
      <c r="E985" s="49"/>
      <c r="F985" s="138"/>
      <c r="G985" s="23"/>
      <c r="H985" s="11">
        <f t="shared" si="21"/>
        <v>9357599.2000000086</v>
      </c>
    </row>
    <row r="986" spans="1:8" hidden="1" x14ac:dyDescent="0.25">
      <c r="A986" s="35"/>
      <c r="B986" s="219"/>
      <c r="C986" s="49"/>
      <c r="D986" s="46"/>
      <c r="E986" s="49"/>
      <c r="F986" s="138"/>
      <c r="G986" s="23"/>
      <c r="H986" s="11">
        <f t="shared" si="21"/>
        <v>9357599.2000000086</v>
      </c>
    </row>
    <row r="987" spans="1:8" hidden="1" x14ac:dyDescent="0.25">
      <c r="A987" s="35"/>
      <c r="B987" s="219"/>
      <c r="C987" s="49"/>
      <c r="D987" s="46"/>
      <c r="E987" s="49"/>
      <c r="F987" s="138"/>
      <c r="G987" s="23"/>
      <c r="H987" s="11">
        <f t="shared" si="21"/>
        <v>9357599.2000000086</v>
      </c>
    </row>
    <row r="988" spans="1:8" hidden="1" x14ac:dyDescent="0.25">
      <c r="A988" s="35"/>
      <c r="B988" s="219"/>
      <c r="C988" s="49"/>
      <c r="D988" s="46"/>
      <c r="E988" s="49"/>
      <c r="F988" s="138"/>
      <c r="G988" s="23"/>
      <c r="H988" s="11">
        <f t="shared" si="21"/>
        <v>9357599.2000000086</v>
      </c>
    </row>
    <row r="989" spans="1:8" hidden="1" x14ac:dyDescent="0.25">
      <c r="A989" s="35"/>
      <c r="B989" s="219"/>
      <c r="C989" s="49"/>
      <c r="D989" s="46"/>
      <c r="E989" s="49"/>
      <c r="F989" s="138"/>
      <c r="G989" s="23"/>
      <c r="H989" s="11">
        <f t="shared" si="21"/>
        <v>9357599.2000000086</v>
      </c>
    </row>
    <row r="990" spans="1:8" hidden="1" x14ac:dyDescent="0.25">
      <c r="A990" s="35"/>
      <c r="B990" s="219"/>
      <c r="C990" s="49"/>
      <c r="D990" s="46"/>
      <c r="E990" s="49"/>
      <c r="F990" s="138"/>
      <c r="G990" s="23"/>
      <c r="H990" s="11">
        <f t="shared" si="21"/>
        <v>9357599.2000000086</v>
      </c>
    </row>
    <row r="991" spans="1:8" hidden="1" x14ac:dyDescent="0.25">
      <c r="A991" s="35"/>
      <c r="B991" s="219"/>
      <c r="C991" s="49"/>
      <c r="D991" s="46"/>
      <c r="E991" s="49"/>
      <c r="F991" s="138"/>
      <c r="G991" s="23"/>
      <c r="H991" s="11">
        <f t="shared" si="21"/>
        <v>9357599.2000000086</v>
      </c>
    </row>
    <row r="992" spans="1:8" s="10" customFormat="1" ht="15" hidden="1" customHeight="1" x14ac:dyDescent="0.25">
      <c r="A992" s="35"/>
      <c r="B992" s="219"/>
      <c r="C992" s="49"/>
      <c r="D992" s="46"/>
      <c r="E992" s="49"/>
      <c r="F992" s="138"/>
      <c r="G992" s="23"/>
      <c r="H992" s="11">
        <f t="shared" si="21"/>
        <v>9357599.2000000086</v>
      </c>
    </row>
    <row r="993" spans="1:8" s="10" customFormat="1" ht="15" hidden="1" customHeight="1" x14ac:dyDescent="0.25">
      <c r="A993" s="35"/>
      <c r="B993" s="219"/>
      <c r="C993" s="49"/>
      <c r="D993" s="46"/>
      <c r="E993" s="49"/>
      <c r="F993" s="138"/>
      <c r="G993" s="23"/>
      <c r="H993" s="11">
        <f t="shared" si="21"/>
        <v>9357599.2000000086</v>
      </c>
    </row>
    <row r="994" spans="1:8" s="10" customFormat="1" ht="15" hidden="1" customHeight="1" x14ac:dyDescent="0.25">
      <c r="A994" s="35"/>
      <c r="B994" s="219"/>
      <c r="C994" s="49"/>
      <c r="D994" s="46"/>
      <c r="E994" s="49"/>
      <c r="F994" s="138"/>
      <c r="G994" s="23"/>
      <c r="H994" s="11">
        <f t="shared" si="21"/>
        <v>9357599.2000000086</v>
      </c>
    </row>
    <row r="995" spans="1:8" s="10" customFormat="1" ht="15" hidden="1" customHeight="1" x14ac:dyDescent="0.25">
      <c r="A995" s="35"/>
      <c r="B995" s="219"/>
      <c r="C995" s="49"/>
      <c r="D995" s="46"/>
      <c r="E995" s="49"/>
      <c r="F995" s="138"/>
      <c r="G995" s="23"/>
      <c r="H995" s="11">
        <f t="shared" si="21"/>
        <v>9357599.2000000086</v>
      </c>
    </row>
    <row r="996" spans="1:8" s="10" customFormat="1" ht="15" hidden="1" customHeight="1" x14ac:dyDescent="0.25">
      <c r="A996" s="35"/>
      <c r="B996" s="219"/>
      <c r="C996" s="49"/>
      <c r="D996" s="46"/>
      <c r="E996" s="49"/>
      <c r="F996" s="138"/>
      <c r="G996" s="23"/>
      <c r="H996" s="11">
        <f t="shared" si="21"/>
        <v>9357599.2000000086</v>
      </c>
    </row>
    <row r="997" spans="1:8" s="10" customFormat="1" ht="15" hidden="1" customHeight="1" x14ac:dyDescent="0.25">
      <c r="A997" s="35"/>
      <c r="B997" s="219"/>
      <c r="C997" s="49"/>
      <c r="D997" s="46"/>
      <c r="E997" s="49"/>
      <c r="F997" s="138"/>
      <c r="G997" s="23"/>
      <c r="H997" s="11">
        <f t="shared" si="21"/>
        <v>9357599.2000000086</v>
      </c>
    </row>
    <row r="998" spans="1:8" hidden="1" x14ac:dyDescent="0.25">
      <c r="A998" s="35"/>
      <c r="B998" s="46"/>
      <c r="D998" s="46"/>
      <c r="E998" s="49"/>
      <c r="F998" s="138"/>
      <c r="G998" s="23"/>
      <c r="H998" s="11">
        <f t="shared" si="21"/>
        <v>9357599.2000000086</v>
      </c>
    </row>
    <row r="999" spans="1:8" s="10" customFormat="1" ht="15" hidden="1" customHeight="1" x14ac:dyDescent="0.25">
      <c r="A999" s="35"/>
      <c r="B999" s="208"/>
      <c r="C999" s="46"/>
      <c r="D999" s="46"/>
      <c r="E999" s="49"/>
      <c r="F999" s="138"/>
      <c r="G999" s="23"/>
      <c r="H999" s="11">
        <f t="shared" si="21"/>
        <v>9357599.2000000086</v>
      </c>
    </row>
    <row r="1000" spans="1:8" hidden="1" x14ac:dyDescent="0.25">
      <c r="A1000" s="35"/>
      <c r="B1000" s="219"/>
      <c r="C1000" s="49"/>
      <c r="D1000" s="46"/>
      <c r="E1000" s="49"/>
      <c r="F1000" s="138"/>
      <c r="G1000" s="23"/>
      <c r="H1000" s="11">
        <f t="shared" si="21"/>
        <v>9357599.2000000086</v>
      </c>
    </row>
    <row r="1001" spans="1:8" hidden="1" x14ac:dyDescent="0.25">
      <c r="A1001" s="35"/>
      <c r="B1001" s="219"/>
      <c r="C1001" s="49"/>
      <c r="D1001" s="46"/>
      <c r="E1001" s="49"/>
      <c r="F1001" s="138"/>
      <c r="G1001" s="23"/>
      <c r="H1001" s="11">
        <f t="shared" si="21"/>
        <v>9357599.2000000086</v>
      </c>
    </row>
    <row r="1002" spans="1:8" hidden="1" x14ac:dyDescent="0.25">
      <c r="A1002" s="35"/>
      <c r="B1002" s="219"/>
      <c r="C1002" s="49"/>
      <c r="D1002" s="46"/>
      <c r="E1002" s="49"/>
      <c r="F1002" s="138"/>
      <c r="G1002" s="23"/>
      <c r="H1002" s="11">
        <f t="shared" si="21"/>
        <v>9357599.2000000086</v>
      </c>
    </row>
    <row r="1003" spans="1:8" hidden="1" x14ac:dyDescent="0.25">
      <c r="A1003" s="35"/>
      <c r="B1003" s="219"/>
      <c r="C1003" s="49"/>
      <c r="D1003" s="46"/>
      <c r="E1003" s="49"/>
      <c r="F1003" s="138"/>
      <c r="G1003" s="23"/>
      <c r="H1003" s="11">
        <f t="shared" si="21"/>
        <v>9357599.2000000086</v>
      </c>
    </row>
    <row r="1004" spans="1:8" hidden="1" x14ac:dyDescent="0.25">
      <c r="A1004" s="35"/>
      <c r="B1004" s="219"/>
      <c r="C1004" s="49"/>
      <c r="D1004" s="46"/>
      <c r="E1004" s="49"/>
      <c r="F1004" s="138"/>
      <c r="G1004" s="23"/>
      <c r="H1004" s="11">
        <f t="shared" si="21"/>
        <v>9357599.2000000086</v>
      </c>
    </row>
    <row r="1005" spans="1:8" hidden="1" x14ac:dyDescent="0.25">
      <c r="A1005" s="35"/>
      <c r="B1005" s="219"/>
      <c r="C1005" s="49"/>
      <c r="D1005" s="46"/>
      <c r="E1005" s="49"/>
      <c r="F1005" s="138"/>
      <c r="G1005" s="23"/>
      <c r="H1005" s="11">
        <f t="shared" si="21"/>
        <v>9357599.2000000086</v>
      </c>
    </row>
    <row r="1006" spans="1:8" s="10" customFormat="1" ht="15" hidden="1" customHeight="1" x14ac:dyDescent="0.25">
      <c r="A1006" s="35"/>
      <c r="B1006" s="219"/>
      <c r="C1006" s="49"/>
      <c r="D1006" s="46"/>
      <c r="E1006" s="49"/>
      <c r="F1006" s="138"/>
      <c r="G1006" s="23"/>
      <c r="H1006" s="11">
        <f t="shared" si="21"/>
        <v>9357599.2000000086</v>
      </c>
    </row>
    <row r="1007" spans="1:8" hidden="1" x14ac:dyDescent="0.25">
      <c r="A1007" s="35"/>
      <c r="B1007" s="219"/>
      <c r="C1007" s="49"/>
      <c r="D1007" s="46"/>
      <c r="E1007" s="49"/>
      <c r="F1007" s="138"/>
      <c r="G1007" s="23"/>
      <c r="H1007" s="11">
        <f t="shared" si="21"/>
        <v>9357599.2000000086</v>
      </c>
    </row>
    <row r="1008" spans="1:8" s="10" customFormat="1" ht="15" hidden="1" customHeight="1" x14ac:dyDescent="0.25">
      <c r="A1008" s="35"/>
      <c r="B1008" s="219"/>
      <c r="C1008" s="49"/>
      <c r="D1008" s="46"/>
      <c r="E1008" s="49"/>
      <c r="F1008" s="138"/>
      <c r="G1008" s="23"/>
      <c r="H1008" s="11">
        <f t="shared" si="21"/>
        <v>9357599.2000000086</v>
      </c>
    </row>
    <row r="1009" spans="1:8" s="10" customFormat="1" ht="15" hidden="1" customHeight="1" x14ac:dyDescent="0.25">
      <c r="A1009" s="35"/>
      <c r="B1009" s="219"/>
      <c r="C1009" s="49"/>
      <c r="D1009" s="46"/>
      <c r="E1009" s="49"/>
      <c r="F1009" s="138"/>
      <c r="G1009" s="23"/>
      <c r="H1009" s="11">
        <f t="shared" si="21"/>
        <v>9357599.2000000086</v>
      </c>
    </row>
    <row r="1010" spans="1:8" s="10" customFormat="1" ht="15" hidden="1" customHeight="1" x14ac:dyDescent="0.25">
      <c r="A1010" s="35"/>
      <c r="B1010" s="219"/>
      <c r="C1010" s="49"/>
      <c r="D1010" s="46"/>
      <c r="E1010" s="49"/>
      <c r="F1010" s="138"/>
      <c r="G1010" s="23"/>
      <c r="H1010" s="11">
        <f t="shared" si="21"/>
        <v>9357599.2000000086</v>
      </c>
    </row>
    <row r="1011" spans="1:8" s="10" customFormat="1" ht="15" hidden="1" customHeight="1" x14ac:dyDescent="0.25">
      <c r="A1011" s="35"/>
      <c r="B1011" s="219"/>
      <c r="C1011" s="49"/>
      <c r="D1011" s="46"/>
      <c r="E1011" s="49"/>
      <c r="F1011" s="138"/>
      <c r="G1011" s="23"/>
      <c r="H1011" s="11">
        <f t="shared" si="21"/>
        <v>9357599.2000000086</v>
      </c>
    </row>
    <row r="1012" spans="1:8" s="10" customFormat="1" ht="15" hidden="1" customHeight="1" x14ac:dyDescent="0.25">
      <c r="A1012" s="35"/>
      <c r="B1012" s="219"/>
      <c r="C1012" s="49"/>
      <c r="D1012" s="46"/>
      <c r="E1012" s="49"/>
      <c r="F1012" s="138"/>
      <c r="G1012" s="23"/>
      <c r="H1012" s="11">
        <f t="shared" si="21"/>
        <v>9357599.2000000086</v>
      </c>
    </row>
    <row r="1013" spans="1:8" s="10" customFormat="1" ht="15" hidden="1" customHeight="1" x14ac:dyDescent="0.25">
      <c r="A1013" s="35"/>
      <c r="B1013" s="219"/>
      <c r="C1013" s="49"/>
      <c r="D1013" s="46"/>
      <c r="E1013" s="49"/>
      <c r="F1013" s="138"/>
      <c r="G1013" s="23"/>
      <c r="H1013" s="11">
        <f t="shared" si="21"/>
        <v>9357599.2000000086</v>
      </c>
    </row>
    <row r="1014" spans="1:8" s="10" customFormat="1" ht="15" hidden="1" customHeight="1" x14ac:dyDescent="0.25">
      <c r="A1014" s="35"/>
      <c r="B1014" s="219"/>
      <c r="C1014" s="49"/>
      <c r="D1014" s="46"/>
      <c r="E1014" s="49"/>
      <c r="F1014" s="138"/>
      <c r="G1014" s="23"/>
      <c r="H1014" s="11">
        <f t="shared" si="21"/>
        <v>9357599.2000000086</v>
      </c>
    </row>
    <row r="1015" spans="1:8" s="10" customFormat="1" ht="15" hidden="1" customHeight="1" x14ac:dyDescent="0.25">
      <c r="A1015" s="35"/>
      <c r="B1015" s="219"/>
      <c r="C1015" s="49"/>
      <c r="D1015" s="46"/>
      <c r="E1015" s="49"/>
      <c r="F1015" s="138"/>
      <c r="G1015" s="23"/>
      <c r="H1015" s="11">
        <f t="shared" si="21"/>
        <v>9357599.2000000086</v>
      </c>
    </row>
    <row r="1016" spans="1:8" s="10" customFormat="1" ht="15" hidden="1" customHeight="1" x14ac:dyDescent="0.25">
      <c r="A1016" s="35"/>
      <c r="B1016" s="219"/>
      <c r="C1016" s="49"/>
      <c r="D1016" s="46"/>
      <c r="E1016" s="49"/>
      <c r="F1016" s="138"/>
      <c r="G1016" s="23"/>
      <c r="H1016" s="11">
        <f t="shared" si="21"/>
        <v>9357599.2000000086</v>
      </c>
    </row>
    <row r="1017" spans="1:8" s="10" customFormat="1" ht="15" hidden="1" customHeight="1" x14ac:dyDescent="0.25">
      <c r="A1017" s="35"/>
      <c r="B1017" s="219"/>
      <c r="C1017" s="49"/>
      <c r="D1017" s="46"/>
      <c r="E1017" s="49"/>
      <c r="F1017" s="138"/>
      <c r="G1017" s="23"/>
      <c r="H1017" s="11">
        <f t="shared" si="21"/>
        <v>9357599.2000000086</v>
      </c>
    </row>
    <row r="1018" spans="1:8" s="10" customFormat="1" ht="15" hidden="1" customHeight="1" x14ac:dyDescent="0.25">
      <c r="A1018" s="35"/>
      <c r="B1018" s="219"/>
      <c r="C1018" s="49"/>
      <c r="D1018" s="46"/>
      <c r="E1018" s="49"/>
      <c r="F1018" s="138"/>
      <c r="G1018" s="23"/>
      <c r="H1018" s="11">
        <f t="shared" si="21"/>
        <v>9357599.2000000086</v>
      </c>
    </row>
    <row r="1019" spans="1:8" s="10" customFormat="1" ht="15" hidden="1" customHeight="1" x14ac:dyDescent="0.25">
      <c r="A1019" s="35"/>
      <c r="B1019" s="219"/>
      <c r="C1019" s="49"/>
      <c r="D1019" s="46"/>
      <c r="E1019" s="49"/>
      <c r="F1019" s="138"/>
      <c r="G1019" s="23"/>
      <c r="H1019" s="11">
        <f t="shared" si="21"/>
        <v>9357599.2000000086</v>
      </c>
    </row>
    <row r="1020" spans="1:8" s="10" customFormat="1" ht="15" hidden="1" customHeight="1" x14ac:dyDescent="0.25">
      <c r="A1020" s="35"/>
      <c r="B1020" s="219"/>
      <c r="C1020" s="49"/>
      <c r="D1020" s="46"/>
      <c r="E1020" s="49"/>
      <c r="F1020" s="138"/>
      <c r="G1020" s="23"/>
      <c r="H1020" s="11">
        <f t="shared" si="21"/>
        <v>9357599.2000000086</v>
      </c>
    </row>
    <row r="1021" spans="1:8" hidden="1" x14ac:dyDescent="0.25">
      <c r="A1021" s="35"/>
      <c r="B1021" s="219"/>
      <c r="C1021" s="49"/>
      <c r="D1021" s="46"/>
      <c r="E1021" s="49"/>
      <c r="F1021" s="138"/>
      <c r="G1021" s="23"/>
      <c r="H1021" s="11">
        <f t="shared" si="21"/>
        <v>9357599.2000000086</v>
      </c>
    </row>
    <row r="1022" spans="1:8" hidden="1" x14ac:dyDescent="0.25">
      <c r="A1022" s="35"/>
      <c r="B1022" s="219"/>
      <c r="C1022" s="49"/>
      <c r="D1022" s="46"/>
      <c r="E1022" s="49"/>
      <c r="F1022" s="138"/>
      <c r="G1022" s="23"/>
      <c r="H1022" s="11">
        <f t="shared" si="21"/>
        <v>9357599.2000000086</v>
      </c>
    </row>
    <row r="1023" spans="1:8" hidden="1" x14ac:dyDescent="0.25">
      <c r="A1023" s="35"/>
      <c r="B1023" s="219"/>
      <c r="C1023" s="49"/>
      <c r="D1023" s="46"/>
      <c r="E1023" s="49"/>
      <c r="F1023" s="138"/>
      <c r="G1023" s="23"/>
      <c r="H1023" s="11">
        <f t="shared" si="21"/>
        <v>9357599.2000000086</v>
      </c>
    </row>
    <row r="1024" spans="1:8" hidden="1" x14ac:dyDescent="0.25">
      <c r="A1024" s="35"/>
      <c r="B1024" s="219"/>
      <c r="C1024" s="49"/>
      <c r="D1024" s="46"/>
      <c r="E1024" s="49"/>
      <c r="F1024" s="138"/>
      <c r="G1024" s="23"/>
      <c r="H1024" s="11">
        <f t="shared" si="21"/>
        <v>9357599.2000000086</v>
      </c>
    </row>
    <row r="1025" spans="1:8" hidden="1" x14ac:dyDescent="0.25">
      <c r="A1025" s="35"/>
      <c r="B1025" s="219"/>
      <c r="C1025" s="49"/>
      <c r="D1025" s="46"/>
      <c r="E1025" s="49"/>
      <c r="F1025" s="138"/>
      <c r="G1025" s="23"/>
      <c r="H1025" s="11">
        <f t="shared" si="21"/>
        <v>9357599.2000000086</v>
      </c>
    </row>
    <row r="1026" spans="1:8" hidden="1" x14ac:dyDescent="0.25">
      <c r="A1026" s="35"/>
      <c r="B1026" s="219"/>
      <c r="C1026" s="49"/>
      <c r="D1026" s="46"/>
      <c r="E1026" s="49"/>
      <c r="F1026" s="138"/>
      <c r="G1026" s="23"/>
      <c r="H1026" s="11">
        <f t="shared" si="21"/>
        <v>9357599.2000000086</v>
      </c>
    </row>
    <row r="1027" spans="1:8" s="10" customFormat="1" ht="15" hidden="1" customHeight="1" x14ac:dyDescent="0.25">
      <c r="A1027" s="35"/>
      <c r="B1027" s="219"/>
      <c r="C1027" s="49"/>
      <c r="D1027" s="46"/>
      <c r="E1027" s="49"/>
      <c r="F1027" s="138"/>
      <c r="G1027" s="23"/>
      <c r="H1027" s="11">
        <f t="shared" si="21"/>
        <v>9357599.2000000086</v>
      </c>
    </row>
    <row r="1028" spans="1:8" s="10" customFormat="1" ht="15" hidden="1" customHeight="1" x14ac:dyDescent="0.25">
      <c r="A1028" s="35"/>
      <c r="B1028" s="219"/>
      <c r="C1028" s="49"/>
      <c r="D1028" s="46"/>
      <c r="E1028" s="49"/>
      <c r="F1028" s="138"/>
      <c r="G1028" s="23"/>
      <c r="H1028" s="11">
        <f t="shared" si="21"/>
        <v>9357599.2000000086</v>
      </c>
    </row>
    <row r="1029" spans="1:8" s="10" customFormat="1" ht="15" hidden="1" customHeight="1" x14ac:dyDescent="0.25">
      <c r="A1029" s="35"/>
      <c r="B1029" s="219"/>
      <c r="C1029" s="49"/>
      <c r="D1029" s="46"/>
      <c r="E1029" s="49"/>
      <c r="F1029" s="138"/>
      <c r="G1029" s="23"/>
      <c r="H1029" s="11">
        <f t="shared" si="21"/>
        <v>9357599.2000000086</v>
      </c>
    </row>
    <row r="1030" spans="1:8" s="10" customFormat="1" ht="15" hidden="1" customHeight="1" x14ac:dyDescent="0.25">
      <c r="A1030" s="35"/>
      <c r="B1030" s="219"/>
      <c r="C1030" s="49"/>
      <c r="D1030" s="46"/>
      <c r="E1030" s="49"/>
      <c r="F1030" s="138"/>
      <c r="G1030" s="23"/>
      <c r="H1030" s="11">
        <f t="shared" si="21"/>
        <v>9357599.2000000086</v>
      </c>
    </row>
    <row r="1031" spans="1:8" s="10" customFormat="1" ht="15" hidden="1" customHeight="1" x14ac:dyDescent="0.25">
      <c r="A1031" s="35"/>
      <c r="B1031" s="219"/>
      <c r="C1031" s="49"/>
      <c r="D1031" s="46"/>
      <c r="E1031" s="49"/>
      <c r="F1031" s="138"/>
      <c r="G1031" s="23"/>
      <c r="H1031" s="11">
        <f t="shared" si="21"/>
        <v>9357599.2000000086</v>
      </c>
    </row>
    <row r="1032" spans="1:8" hidden="1" x14ac:dyDescent="0.25">
      <c r="A1032" s="35"/>
      <c r="B1032" s="219"/>
      <c r="C1032" s="49"/>
      <c r="D1032" s="46"/>
      <c r="E1032" s="49"/>
      <c r="F1032" s="138"/>
      <c r="G1032" s="23"/>
      <c r="H1032" s="11">
        <f t="shared" si="21"/>
        <v>9357599.2000000086</v>
      </c>
    </row>
    <row r="1033" spans="1:8" hidden="1" x14ac:dyDescent="0.25">
      <c r="A1033" s="35"/>
      <c r="B1033" s="219"/>
      <c r="C1033" s="49"/>
      <c r="D1033" s="46"/>
      <c r="E1033" s="49"/>
      <c r="F1033" s="138"/>
      <c r="G1033" s="23"/>
      <c r="H1033" s="11">
        <f t="shared" si="21"/>
        <v>9357599.2000000086</v>
      </c>
    </row>
    <row r="1034" spans="1:8" hidden="1" x14ac:dyDescent="0.25">
      <c r="A1034" s="35"/>
      <c r="B1034" s="219"/>
      <c r="C1034" s="49"/>
      <c r="D1034" s="46"/>
      <c r="E1034" s="49"/>
      <c r="F1034" s="138"/>
      <c r="G1034" s="23"/>
      <c r="H1034" s="11">
        <f t="shared" si="21"/>
        <v>9357599.2000000086</v>
      </c>
    </row>
    <row r="1035" spans="1:8" s="10" customFormat="1" ht="15" hidden="1" customHeight="1" x14ac:dyDescent="0.25">
      <c r="A1035" s="97"/>
      <c r="B1035" s="225"/>
      <c r="C1035" s="94"/>
      <c r="D1035" s="93"/>
      <c r="E1035" s="94"/>
      <c r="F1035" s="95"/>
      <c r="G1035" s="23"/>
      <c r="H1035" s="11">
        <f t="shared" si="21"/>
        <v>9357599.2000000086</v>
      </c>
    </row>
    <row r="1036" spans="1:8" hidden="1" x14ac:dyDescent="0.25">
      <c r="A1036" s="35"/>
      <c r="B1036" s="219"/>
      <c r="C1036" s="49"/>
      <c r="D1036" s="46"/>
      <c r="E1036" s="49"/>
      <c r="F1036" s="138"/>
      <c r="G1036" s="23"/>
      <c r="H1036" s="11">
        <f t="shared" si="21"/>
        <v>9357599.2000000086</v>
      </c>
    </row>
    <row r="1037" spans="1:8" s="10" customFormat="1" ht="15" hidden="1" customHeight="1" x14ac:dyDescent="0.25">
      <c r="A1037" s="35"/>
      <c r="B1037" s="219"/>
      <c r="C1037" s="49"/>
      <c r="D1037" s="46"/>
      <c r="E1037" s="49"/>
      <c r="F1037" s="138"/>
      <c r="G1037" s="23"/>
      <c r="H1037" s="11">
        <f t="shared" si="21"/>
        <v>9357599.2000000086</v>
      </c>
    </row>
    <row r="1038" spans="1:8" hidden="1" x14ac:dyDescent="0.25">
      <c r="A1038" s="35"/>
      <c r="B1038" s="219"/>
      <c r="C1038" s="49"/>
      <c r="D1038" s="46"/>
      <c r="E1038" s="49"/>
      <c r="F1038" s="138"/>
      <c r="G1038" s="23"/>
      <c r="H1038" s="11">
        <f t="shared" si="21"/>
        <v>9357599.2000000086</v>
      </c>
    </row>
    <row r="1039" spans="1:8" hidden="1" x14ac:dyDescent="0.25">
      <c r="A1039" s="35"/>
      <c r="B1039" s="219"/>
      <c r="C1039" s="49"/>
      <c r="D1039" s="46"/>
      <c r="E1039" s="49"/>
      <c r="F1039" s="138"/>
      <c r="G1039" s="23"/>
      <c r="H1039" s="11">
        <f t="shared" si="21"/>
        <v>9357599.2000000086</v>
      </c>
    </row>
    <row r="1040" spans="1:8" hidden="1" x14ac:dyDescent="0.25">
      <c r="A1040" s="35"/>
      <c r="B1040" s="219"/>
      <c r="C1040" s="49"/>
      <c r="D1040" s="46"/>
      <c r="E1040" s="49"/>
      <c r="F1040" s="138"/>
      <c r="G1040" s="23"/>
      <c r="H1040" s="11">
        <f t="shared" si="21"/>
        <v>9357599.2000000086</v>
      </c>
    </row>
    <row r="1041" spans="1:8" hidden="1" x14ac:dyDescent="0.25">
      <c r="A1041" s="35"/>
      <c r="B1041" s="219"/>
      <c r="C1041" s="49"/>
      <c r="D1041" s="46"/>
      <c r="E1041" s="49"/>
      <c r="F1041" s="138"/>
      <c r="G1041" s="23"/>
      <c r="H1041" s="11">
        <f t="shared" si="21"/>
        <v>9357599.2000000086</v>
      </c>
    </row>
    <row r="1042" spans="1:8" hidden="1" x14ac:dyDescent="0.25">
      <c r="A1042" s="35"/>
      <c r="B1042" s="219"/>
      <c r="C1042" s="49"/>
      <c r="D1042" s="46"/>
      <c r="E1042" s="49"/>
      <c r="F1042" s="138"/>
      <c r="G1042" s="23"/>
      <c r="H1042" s="11">
        <f t="shared" si="21"/>
        <v>9357599.2000000086</v>
      </c>
    </row>
    <row r="1043" spans="1:8" s="10" customFormat="1" ht="15" hidden="1" customHeight="1" x14ac:dyDescent="0.25">
      <c r="A1043" s="97"/>
      <c r="B1043" s="225"/>
      <c r="C1043" s="94"/>
      <c r="D1043" s="93"/>
      <c r="E1043" s="94"/>
      <c r="F1043" s="95"/>
      <c r="G1043" s="23"/>
      <c r="H1043" s="11">
        <f t="shared" si="21"/>
        <v>9357599.2000000086</v>
      </c>
    </row>
    <row r="1044" spans="1:8" s="10" customFormat="1" ht="15" hidden="1" customHeight="1" x14ac:dyDescent="0.25">
      <c r="A1044" s="35"/>
      <c r="B1044" s="219"/>
      <c r="C1044" s="49"/>
      <c r="D1044" s="46"/>
      <c r="E1044" s="49"/>
      <c r="F1044" s="138"/>
      <c r="G1044" s="23"/>
      <c r="H1044" s="11">
        <f t="shared" si="21"/>
        <v>9357599.2000000086</v>
      </c>
    </row>
    <row r="1045" spans="1:8" s="10" customFormat="1" ht="15" hidden="1" customHeight="1" x14ac:dyDescent="0.25">
      <c r="A1045" s="35"/>
      <c r="B1045" s="219"/>
      <c r="C1045" s="49"/>
      <c r="D1045" s="46"/>
      <c r="E1045" s="49"/>
      <c r="F1045" s="138"/>
      <c r="G1045" s="23"/>
      <c r="H1045" s="11">
        <f t="shared" si="21"/>
        <v>9357599.2000000086</v>
      </c>
    </row>
    <row r="1046" spans="1:8" s="10" customFormat="1" ht="15" hidden="1" customHeight="1" x14ac:dyDescent="0.25">
      <c r="A1046" s="35"/>
      <c r="B1046" s="219"/>
      <c r="C1046" s="49"/>
      <c r="D1046" s="46"/>
      <c r="E1046" s="49"/>
      <c r="F1046" s="138"/>
      <c r="G1046" s="23"/>
      <c r="H1046" s="11">
        <f t="shared" si="21"/>
        <v>9357599.2000000086</v>
      </c>
    </row>
    <row r="1047" spans="1:8" s="10" customFormat="1" ht="15" hidden="1" customHeight="1" x14ac:dyDescent="0.25">
      <c r="A1047" s="35"/>
      <c r="B1047" s="219"/>
      <c r="C1047" s="49"/>
      <c r="D1047" s="46"/>
      <c r="E1047" s="49"/>
      <c r="F1047" s="138"/>
      <c r="G1047" s="23"/>
      <c r="H1047" s="11">
        <f t="shared" si="21"/>
        <v>9357599.2000000086</v>
      </c>
    </row>
    <row r="1048" spans="1:8" s="10" customFormat="1" ht="15" hidden="1" customHeight="1" x14ac:dyDescent="0.25">
      <c r="A1048" s="35"/>
      <c r="B1048" s="219"/>
      <c r="C1048" s="49"/>
      <c r="D1048" s="46"/>
      <c r="E1048" s="49"/>
      <c r="F1048" s="138"/>
      <c r="G1048" s="23"/>
      <c r="H1048" s="11">
        <f t="shared" si="21"/>
        <v>9357599.2000000086</v>
      </c>
    </row>
    <row r="1049" spans="1:8" s="10" customFormat="1" ht="15" hidden="1" customHeight="1" x14ac:dyDescent="0.25">
      <c r="A1049" s="35"/>
      <c r="B1049" s="219"/>
      <c r="C1049" s="49"/>
      <c r="D1049" s="46"/>
      <c r="E1049" s="49"/>
      <c r="F1049" s="138"/>
      <c r="G1049" s="23"/>
      <c r="H1049" s="11">
        <f t="shared" si="21"/>
        <v>9357599.2000000086</v>
      </c>
    </row>
    <row r="1050" spans="1:8" s="10" customFormat="1" ht="15" hidden="1" customHeight="1" x14ac:dyDescent="0.25">
      <c r="A1050" s="35"/>
      <c r="B1050" s="219"/>
      <c r="C1050" s="49"/>
      <c r="D1050" s="46"/>
      <c r="E1050" s="49"/>
      <c r="F1050" s="138"/>
      <c r="G1050" s="23"/>
      <c r="H1050" s="11">
        <f t="shared" si="21"/>
        <v>9357599.2000000086</v>
      </c>
    </row>
    <row r="1051" spans="1:8" s="10" customFormat="1" ht="15" hidden="1" customHeight="1" x14ac:dyDescent="0.25">
      <c r="A1051" s="35"/>
      <c r="B1051" s="219"/>
      <c r="C1051" s="49"/>
      <c r="D1051" s="46"/>
      <c r="E1051" s="49"/>
      <c r="F1051" s="138"/>
      <c r="G1051" s="23"/>
      <c r="H1051" s="11">
        <f t="shared" si="21"/>
        <v>9357599.2000000086</v>
      </c>
    </row>
    <row r="1052" spans="1:8" hidden="1" x14ac:dyDescent="0.25">
      <c r="A1052" s="35"/>
      <c r="B1052" s="219"/>
      <c r="C1052" s="49"/>
      <c r="D1052" s="46"/>
      <c r="E1052" s="49"/>
      <c r="F1052" s="138"/>
      <c r="G1052" s="23"/>
      <c r="H1052" s="11">
        <f t="shared" si="21"/>
        <v>9357599.2000000086</v>
      </c>
    </row>
    <row r="1053" spans="1:8" hidden="1" x14ac:dyDescent="0.25">
      <c r="A1053" s="35"/>
      <c r="B1053" s="219"/>
      <c r="C1053" s="49"/>
      <c r="D1053" s="46"/>
      <c r="E1053" s="49"/>
      <c r="F1053" s="138"/>
      <c r="G1053" s="23"/>
      <c r="H1053" s="11">
        <f t="shared" si="21"/>
        <v>9357599.2000000086</v>
      </c>
    </row>
    <row r="1054" spans="1:8" ht="15" hidden="1" customHeight="1" x14ac:dyDescent="0.25">
      <c r="A1054" s="35"/>
      <c r="B1054" s="219"/>
      <c r="C1054" s="49"/>
      <c r="D1054" s="46"/>
      <c r="E1054" s="49"/>
      <c r="F1054" s="138"/>
      <c r="G1054" s="23"/>
      <c r="H1054" s="11">
        <f t="shared" si="21"/>
        <v>9357599.2000000086</v>
      </c>
    </row>
    <row r="1055" spans="1:8" ht="15" hidden="1" customHeight="1" x14ac:dyDescent="0.25">
      <c r="A1055" s="35"/>
      <c r="B1055" s="219"/>
      <c r="C1055" s="49"/>
      <c r="D1055" s="46"/>
      <c r="E1055" s="49"/>
      <c r="F1055" s="138"/>
      <c r="G1055" s="23"/>
      <c r="H1055" s="11">
        <f t="shared" si="21"/>
        <v>9357599.2000000086</v>
      </c>
    </row>
    <row r="1056" spans="1:8" ht="15" hidden="1" customHeight="1" x14ac:dyDescent="0.25">
      <c r="A1056" s="35"/>
      <c r="B1056" s="219"/>
      <c r="C1056" s="49"/>
      <c r="D1056" s="46"/>
      <c r="E1056" s="49"/>
      <c r="F1056" s="138"/>
      <c r="G1056" s="23"/>
      <c r="H1056" s="11">
        <f t="shared" si="21"/>
        <v>9357599.2000000086</v>
      </c>
    </row>
    <row r="1057" spans="1:8" ht="15" hidden="1" customHeight="1" x14ac:dyDescent="0.25">
      <c r="A1057" s="35"/>
      <c r="B1057" s="219"/>
      <c r="C1057" s="49"/>
      <c r="D1057" s="46"/>
      <c r="E1057" s="49"/>
      <c r="F1057" s="138"/>
      <c r="G1057" s="23"/>
      <c r="H1057" s="11">
        <f t="shared" si="21"/>
        <v>9357599.2000000086</v>
      </c>
    </row>
    <row r="1058" spans="1:8" ht="15" hidden="1" customHeight="1" x14ac:dyDescent="0.25">
      <c r="A1058" s="35"/>
      <c r="B1058" s="219"/>
      <c r="C1058" s="49"/>
      <c r="D1058" s="46"/>
      <c r="E1058" s="49"/>
      <c r="F1058" s="138"/>
      <c r="G1058" s="23"/>
      <c r="H1058" s="11">
        <f t="shared" si="21"/>
        <v>9357599.2000000086</v>
      </c>
    </row>
    <row r="1059" spans="1:8" hidden="1" x14ac:dyDescent="0.25">
      <c r="A1059" s="35"/>
      <c r="B1059" s="219"/>
      <c r="C1059" s="49"/>
      <c r="D1059" s="46"/>
      <c r="E1059" s="49"/>
      <c r="F1059" s="138"/>
      <c r="G1059" s="23"/>
      <c r="H1059" s="11">
        <f t="shared" si="21"/>
        <v>9357599.2000000086</v>
      </c>
    </row>
    <row r="1060" spans="1:8" hidden="1" x14ac:dyDescent="0.25">
      <c r="A1060" s="35"/>
      <c r="B1060" s="219"/>
      <c r="C1060" s="49"/>
      <c r="D1060" s="46"/>
      <c r="E1060" s="49"/>
      <c r="F1060" s="138"/>
      <c r="G1060" s="23"/>
      <c r="H1060" s="11">
        <f t="shared" si="21"/>
        <v>9357599.2000000086</v>
      </c>
    </row>
    <row r="1061" spans="1:8" hidden="1" x14ac:dyDescent="0.25">
      <c r="A1061" s="35"/>
      <c r="B1061" s="219"/>
      <c r="C1061" s="49"/>
      <c r="D1061" s="46"/>
      <c r="E1061" s="49"/>
      <c r="F1061" s="138"/>
      <c r="G1061" s="23"/>
      <c r="H1061" s="11">
        <f t="shared" si="21"/>
        <v>9357599.2000000086</v>
      </c>
    </row>
    <row r="1062" spans="1:8" hidden="1" x14ac:dyDescent="0.25">
      <c r="A1062" s="35"/>
      <c r="B1062" s="219"/>
      <c r="C1062" s="49"/>
      <c r="D1062" s="46"/>
      <c r="E1062" s="49"/>
      <c r="F1062" s="138"/>
      <c r="G1062" s="23"/>
      <c r="H1062" s="11">
        <f t="shared" si="21"/>
        <v>9357599.2000000086</v>
      </c>
    </row>
    <row r="1063" spans="1:8" hidden="1" x14ac:dyDescent="0.25">
      <c r="A1063" s="35"/>
      <c r="B1063" s="219"/>
      <c r="C1063" s="49"/>
      <c r="D1063" s="46"/>
      <c r="E1063" s="49"/>
      <c r="F1063" s="138"/>
      <c r="G1063" s="23"/>
      <c r="H1063" s="11">
        <f t="shared" si="21"/>
        <v>9357599.2000000086</v>
      </c>
    </row>
    <row r="1064" spans="1:8" hidden="1" x14ac:dyDescent="0.25">
      <c r="A1064" s="35"/>
      <c r="B1064" s="219"/>
      <c r="C1064" s="49"/>
      <c r="D1064" s="46"/>
      <c r="E1064" s="49"/>
      <c r="F1064" s="138"/>
      <c r="G1064" s="23"/>
      <c r="H1064" s="11">
        <f t="shared" si="21"/>
        <v>9357599.2000000086</v>
      </c>
    </row>
    <row r="1065" spans="1:8" hidden="1" x14ac:dyDescent="0.25">
      <c r="A1065" s="35"/>
      <c r="B1065" s="219"/>
      <c r="C1065" s="49"/>
      <c r="D1065" s="46"/>
      <c r="E1065" s="49"/>
      <c r="F1065" s="138"/>
      <c r="G1065" s="23"/>
      <c r="H1065" s="11">
        <f t="shared" si="21"/>
        <v>9357599.2000000086</v>
      </c>
    </row>
    <row r="1066" spans="1:8" hidden="1" x14ac:dyDescent="0.25">
      <c r="A1066" s="35"/>
      <c r="B1066" s="219"/>
      <c r="C1066" s="49"/>
      <c r="D1066" s="46"/>
      <c r="E1066" s="49"/>
      <c r="F1066" s="138"/>
      <c r="G1066" s="23"/>
      <c r="H1066" s="11">
        <f t="shared" si="21"/>
        <v>9357599.2000000086</v>
      </c>
    </row>
    <row r="1067" spans="1:8" hidden="1" x14ac:dyDescent="0.25">
      <c r="A1067" s="35"/>
      <c r="B1067" s="219"/>
      <c r="C1067" s="49"/>
      <c r="D1067" s="46"/>
      <c r="E1067" s="49"/>
      <c r="F1067" s="138"/>
      <c r="G1067" s="23"/>
      <c r="H1067" s="11">
        <f t="shared" si="21"/>
        <v>9357599.2000000086</v>
      </c>
    </row>
    <row r="1068" spans="1:8" hidden="1" x14ac:dyDescent="0.25">
      <c r="A1068" s="35"/>
      <c r="B1068" s="219"/>
      <c r="C1068" s="49"/>
      <c r="D1068" s="46"/>
      <c r="E1068" s="49"/>
      <c r="F1068" s="138"/>
      <c r="G1068" s="23"/>
      <c r="H1068" s="11">
        <f t="shared" si="21"/>
        <v>9357599.2000000086</v>
      </c>
    </row>
    <row r="1069" spans="1:8" ht="15" hidden="1" customHeight="1" x14ac:dyDescent="0.25">
      <c r="A1069" s="97"/>
      <c r="B1069" s="225"/>
      <c r="C1069" s="94"/>
      <c r="D1069" s="93"/>
      <c r="E1069" s="94"/>
      <c r="F1069" s="95"/>
      <c r="G1069" s="23"/>
      <c r="H1069" s="11">
        <f t="shared" si="21"/>
        <v>9357599.2000000086</v>
      </c>
    </row>
    <row r="1070" spans="1:8" ht="15" hidden="1" customHeight="1" x14ac:dyDescent="0.25">
      <c r="A1070" s="59"/>
      <c r="B1070" s="220"/>
      <c r="C1070" s="62"/>
      <c r="D1070" s="61"/>
      <c r="E1070" s="62"/>
      <c r="F1070" s="174"/>
      <c r="G1070" s="63"/>
      <c r="H1070" s="64">
        <f t="shared" si="21"/>
        <v>9357599.2000000086</v>
      </c>
    </row>
    <row r="1071" spans="1:8" ht="36" hidden="1" customHeight="1" x14ac:dyDescent="0.3">
      <c r="A1071" s="105"/>
      <c r="B1071" s="226"/>
      <c r="C1071" s="106"/>
      <c r="D1071" s="42" t="s">
        <v>50</v>
      </c>
      <c r="E1071" s="106"/>
      <c r="F1071" s="175"/>
      <c r="G1071" s="107"/>
      <c r="H1071" s="18">
        <f t="shared" si="21"/>
        <v>9357599.2000000086</v>
      </c>
    </row>
    <row r="1072" spans="1:8" hidden="1" x14ac:dyDescent="0.25">
      <c r="A1072" s="35"/>
      <c r="B1072" s="219"/>
      <c r="C1072" s="49"/>
      <c r="D1072" s="46"/>
      <c r="E1072" s="49"/>
      <c r="F1072" s="138"/>
      <c r="G1072" s="23"/>
      <c r="H1072" s="11">
        <f t="shared" si="21"/>
        <v>9357599.2000000086</v>
      </c>
    </row>
    <row r="1073" spans="1:8" s="10" customFormat="1" hidden="1" x14ac:dyDescent="0.25">
      <c r="A1073" s="35"/>
      <c r="B1073" s="219"/>
      <c r="C1073" s="49"/>
      <c r="D1073" s="46"/>
      <c r="E1073" s="49"/>
      <c r="F1073" s="138"/>
      <c r="G1073" s="23"/>
      <c r="H1073" s="11">
        <f t="shared" si="21"/>
        <v>9357599.2000000086</v>
      </c>
    </row>
    <row r="1074" spans="1:8" s="10" customFormat="1" hidden="1" x14ac:dyDescent="0.25">
      <c r="A1074" s="35"/>
      <c r="B1074" s="219"/>
      <c r="C1074" s="49"/>
      <c r="D1074" s="46"/>
      <c r="E1074" s="49"/>
      <c r="F1074" s="138"/>
      <c r="G1074" s="23"/>
      <c r="H1074" s="11">
        <f t="shared" si="21"/>
        <v>9357599.2000000086</v>
      </c>
    </row>
    <row r="1075" spans="1:8" hidden="1" x14ac:dyDescent="0.25">
      <c r="A1075" s="35"/>
      <c r="B1075" s="219"/>
      <c r="C1075" s="49"/>
      <c r="D1075" s="46"/>
      <c r="E1075" s="49"/>
      <c r="F1075" s="138"/>
      <c r="G1075" s="23"/>
      <c r="H1075" s="11">
        <f t="shared" ref="H1075:H1138" si="22">H1074+F1075-G1075</f>
        <v>9357599.2000000086</v>
      </c>
    </row>
    <row r="1076" spans="1:8" hidden="1" x14ac:dyDescent="0.25">
      <c r="A1076" s="35"/>
      <c r="B1076" s="219"/>
      <c r="C1076" s="49"/>
      <c r="D1076" s="46"/>
      <c r="E1076" s="49"/>
      <c r="F1076" s="138"/>
      <c r="G1076" s="23"/>
      <c r="H1076" s="11">
        <f t="shared" si="22"/>
        <v>9357599.2000000086</v>
      </c>
    </row>
    <row r="1077" spans="1:8" hidden="1" x14ac:dyDescent="0.25">
      <c r="A1077" s="35"/>
      <c r="B1077" s="219"/>
      <c r="C1077" s="49"/>
      <c r="D1077" s="46"/>
      <c r="E1077" s="49"/>
      <c r="F1077" s="138"/>
      <c r="G1077" s="23"/>
      <c r="H1077" s="11">
        <f t="shared" si="22"/>
        <v>9357599.2000000086</v>
      </c>
    </row>
    <row r="1078" spans="1:8" hidden="1" x14ac:dyDescent="0.25">
      <c r="A1078" s="35"/>
      <c r="B1078" s="219"/>
      <c r="C1078" s="49"/>
      <c r="D1078" s="46"/>
      <c r="E1078" s="49"/>
      <c r="F1078" s="138"/>
      <c r="G1078" s="23"/>
      <c r="H1078" s="11">
        <f t="shared" si="22"/>
        <v>9357599.2000000086</v>
      </c>
    </row>
    <row r="1079" spans="1:8" hidden="1" x14ac:dyDescent="0.25">
      <c r="A1079" s="35"/>
      <c r="B1079" s="219"/>
      <c r="C1079" s="49"/>
      <c r="D1079" s="46"/>
      <c r="E1079" s="49"/>
      <c r="F1079" s="138"/>
      <c r="G1079" s="23"/>
      <c r="H1079" s="11">
        <f t="shared" si="22"/>
        <v>9357599.2000000086</v>
      </c>
    </row>
    <row r="1080" spans="1:8" hidden="1" x14ac:dyDescent="0.25">
      <c r="A1080" s="35"/>
      <c r="B1080" s="219"/>
      <c r="C1080" s="49"/>
      <c r="D1080" s="46"/>
      <c r="E1080" s="49"/>
      <c r="F1080" s="138"/>
      <c r="G1080" s="23"/>
      <c r="H1080" s="11">
        <f t="shared" si="22"/>
        <v>9357599.2000000086</v>
      </c>
    </row>
    <row r="1081" spans="1:8" hidden="1" x14ac:dyDescent="0.25">
      <c r="A1081" s="35"/>
      <c r="B1081" s="219"/>
      <c r="C1081" s="49"/>
      <c r="D1081" s="46"/>
      <c r="E1081" s="49"/>
      <c r="F1081" s="138"/>
      <c r="G1081" s="23"/>
      <c r="H1081" s="11">
        <f t="shared" si="22"/>
        <v>9357599.2000000086</v>
      </c>
    </row>
    <row r="1082" spans="1:8" hidden="1" x14ac:dyDescent="0.25">
      <c r="A1082" s="35"/>
      <c r="B1082" s="219"/>
      <c r="C1082" s="49"/>
      <c r="D1082" s="46"/>
      <c r="E1082" s="49"/>
      <c r="F1082" s="138"/>
      <c r="G1082" s="23"/>
      <c r="H1082" s="11">
        <f t="shared" si="22"/>
        <v>9357599.2000000086</v>
      </c>
    </row>
    <row r="1083" spans="1:8" hidden="1" x14ac:dyDescent="0.25">
      <c r="A1083" s="35"/>
      <c r="B1083" s="219"/>
      <c r="C1083" s="49"/>
      <c r="D1083" s="46"/>
      <c r="E1083" s="49"/>
      <c r="F1083" s="138"/>
      <c r="G1083" s="23"/>
      <c r="H1083" s="11">
        <f t="shared" si="22"/>
        <v>9357599.2000000086</v>
      </c>
    </row>
    <row r="1084" spans="1:8" s="10" customFormat="1" hidden="1" x14ac:dyDescent="0.25">
      <c r="A1084" s="35"/>
      <c r="B1084" s="219"/>
      <c r="C1084" s="49"/>
      <c r="D1084" s="46"/>
      <c r="E1084" s="49"/>
      <c r="F1084" s="138"/>
      <c r="G1084" s="23"/>
      <c r="H1084" s="11">
        <f t="shared" si="22"/>
        <v>9357599.2000000086</v>
      </c>
    </row>
    <row r="1085" spans="1:8" s="10" customFormat="1" hidden="1" x14ac:dyDescent="0.25">
      <c r="A1085" s="35"/>
      <c r="B1085" s="219"/>
      <c r="C1085" s="49"/>
      <c r="D1085" s="46"/>
      <c r="E1085" s="49"/>
      <c r="F1085" s="138"/>
      <c r="G1085" s="23"/>
      <c r="H1085" s="11">
        <f t="shared" si="22"/>
        <v>9357599.2000000086</v>
      </c>
    </row>
    <row r="1086" spans="1:8" s="10" customFormat="1" hidden="1" x14ac:dyDescent="0.25">
      <c r="A1086" s="35"/>
      <c r="B1086" s="219"/>
      <c r="C1086" s="49"/>
      <c r="D1086" s="46"/>
      <c r="E1086" s="49"/>
      <c r="F1086" s="138"/>
      <c r="G1086" s="23"/>
      <c r="H1086" s="11">
        <f t="shared" si="22"/>
        <v>9357599.2000000086</v>
      </c>
    </row>
    <row r="1087" spans="1:8" s="10" customFormat="1" hidden="1" x14ac:dyDescent="0.25">
      <c r="A1087" s="35"/>
      <c r="B1087" s="219"/>
      <c r="C1087" s="49"/>
      <c r="D1087" s="46"/>
      <c r="E1087" s="49"/>
      <c r="F1087" s="138"/>
      <c r="G1087" s="23"/>
      <c r="H1087" s="11">
        <f t="shared" si="22"/>
        <v>9357599.2000000086</v>
      </c>
    </row>
    <row r="1088" spans="1:8" s="10" customFormat="1" hidden="1" x14ac:dyDescent="0.25">
      <c r="A1088" s="35"/>
      <c r="B1088" s="219"/>
      <c r="C1088" s="49"/>
      <c r="D1088" s="46"/>
      <c r="E1088" s="49"/>
      <c r="F1088" s="138"/>
      <c r="G1088" s="23"/>
      <c r="H1088" s="11">
        <f t="shared" si="22"/>
        <v>9357599.2000000086</v>
      </c>
    </row>
    <row r="1089" spans="1:8" s="10" customFormat="1" hidden="1" x14ac:dyDescent="0.25">
      <c r="A1089" s="35"/>
      <c r="B1089" s="219"/>
      <c r="C1089" s="49"/>
      <c r="D1089" s="46"/>
      <c r="E1089" s="49"/>
      <c r="F1089" s="138"/>
      <c r="G1089" s="23"/>
      <c r="H1089" s="11">
        <f t="shared" si="22"/>
        <v>9357599.2000000086</v>
      </c>
    </row>
    <row r="1090" spans="1:8" s="10" customFormat="1" hidden="1" x14ac:dyDescent="0.25">
      <c r="A1090" s="35"/>
      <c r="B1090" s="219"/>
      <c r="C1090" s="49"/>
      <c r="D1090" s="46"/>
      <c r="E1090" s="49"/>
      <c r="F1090" s="138"/>
      <c r="G1090" s="23"/>
      <c r="H1090" s="11">
        <f t="shared" si="22"/>
        <v>9357599.2000000086</v>
      </c>
    </row>
    <row r="1091" spans="1:8" hidden="1" x14ac:dyDescent="0.25">
      <c r="A1091" s="35"/>
      <c r="B1091" s="219"/>
      <c r="C1091" s="49"/>
      <c r="D1091" s="46"/>
      <c r="E1091" s="49"/>
      <c r="F1091" s="138"/>
      <c r="G1091" s="23"/>
      <c r="H1091" s="11">
        <f t="shared" si="22"/>
        <v>9357599.2000000086</v>
      </c>
    </row>
    <row r="1092" spans="1:8" s="10" customFormat="1" hidden="1" x14ac:dyDescent="0.25">
      <c r="A1092" s="97"/>
      <c r="B1092" s="225"/>
      <c r="C1092" s="94"/>
      <c r="D1092" s="93"/>
      <c r="E1092" s="94"/>
      <c r="F1092" s="95"/>
      <c r="G1092" s="95"/>
      <c r="H1092" s="11">
        <f t="shared" si="22"/>
        <v>9357599.2000000086</v>
      </c>
    </row>
    <row r="1093" spans="1:8" hidden="1" x14ac:dyDescent="0.25">
      <c r="A1093" s="35"/>
      <c r="B1093" s="219"/>
      <c r="C1093" s="49"/>
      <c r="D1093" s="46"/>
      <c r="E1093" s="49"/>
      <c r="F1093" s="138"/>
      <c r="G1093" s="23"/>
      <c r="H1093" s="11">
        <f t="shared" si="22"/>
        <v>9357599.2000000086</v>
      </c>
    </row>
    <row r="1094" spans="1:8" hidden="1" x14ac:dyDescent="0.25">
      <c r="A1094" s="35"/>
      <c r="B1094" s="219"/>
      <c r="C1094" s="49"/>
      <c r="D1094" s="46"/>
      <c r="E1094" s="49"/>
      <c r="F1094" s="138"/>
      <c r="G1094" s="23"/>
      <c r="H1094" s="11">
        <f t="shared" si="22"/>
        <v>9357599.2000000086</v>
      </c>
    </row>
    <row r="1095" spans="1:8" s="10" customFormat="1" hidden="1" x14ac:dyDescent="0.25">
      <c r="A1095" s="97"/>
      <c r="B1095" s="225"/>
      <c r="C1095" s="94"/>
      <c r="D1095" s="93"/>
      <c r="E1095" s="94"/>
      <c r="F1095" s="95"/>
      <c r="G1095" s="95"/>
      <c r="H1095" s="11">
        <f t="shared" si="22"/>
        <v>9357599.2000000086</v>
      </c>
    </row>
    <row r="1096" spans="1:8" hidden="1" x14ac:dyDescent="0.25">
      <c r="A1096" s="35"/>
      <c r="B1096" s="219"/>
      <c r="C1096" s="49"/>
      <c r="D1096" s="46"/>
      <c r="E1096" s="49"/>
      <c r="F1096" s="138"/>
      <c r="G1096" s="23"/>
      <c r="H1096" s="11">
        <f t="shared" si="22"/>
        <v>9357599.2000000086</v>
      </c>
    </row>
    <row r="1097" spans="1:8" hidden="1" x14ac:dyDescent="0.25">
      <c r="A1097" s="35"/>
      <c r="B1097" s="219"/>
      <c r="C1097" s="49"/>
      <c r="D1097" s="46"/>
      <c r="E1097" s="49"/>
      <c r="F1097" s="138"/>
      <c r="G1097" s="23"/>
      <c r="H1097" s="11">
        <f t="shared" si="22"/>
        <v>9357599.2000000086</v>
      </c>
    </row>
    <row r="1098" spans="1:8" hidden="1" x14ac:dyDescent="0.25">
      <c r="A1098" s="35"/>
      <c r="B1098" s="219"/>
      <c r="C1098" s="49"/>
      <c r="D1098" s="46"/>
      <c r="E1098" s="49"/>
      <c r="F1098" s="138"/>
      <c r="G1098" s="23"/>
      <c r="H1098" s="11">
        <f t="shared" si="22"/>
        <v>9357599.2000000086</v>
      </c>
    </row>
    <row r="1099" spans="1:8" hidden="1" x14ac:dyDescent="0.25">
      <c r="A1099" s="35"/>
      <c r="B1099" s="219"/>
      <c r="D1099" s="46"/>
      <c r="E1099" s="49"/>
      <c r="F1099" s="138"/>
      <c r="H1099" s="11">
        <f t="shared" si="22"/>
        <v>9357599.2000000086</v>
      </c>
    </row>
    <row r="1100" spans="1:8" hidden="1" x14ac:dyDescent="0.25">
      <c r="A1100" s="35"/>
      <c r="B1100" s="219"/>
      <c r="C1100" s="49"/>
      <c r="D1100" s="46"/>
      <c r="E1100" s="49"/>
      <c r="F1100" s="138"/>
      <c r="G1100" s="23"/>
      <c r="H1100" s="11">
        <f t="shared" si="22"/>
        <v>9357599.2000000086</v>
      </c>
    </row>
    <row r="1101" spans="1:8" s="10" customFormat="1" hidden="1" x14ac:dyDescent="0.25">
      <c r="A1101" s="35"/>
      <c r="B1101" s="219"/>
      <c r="C1101" s="49"/>
      <c r="D1101" s="46"/>
      <c r="E1101" s="49"/>
      <c r="F1101" s="138"/>
      <c r="G1101" s="23"/>
      <c r="H1101" s="11">
        <f t="shared" si="22"/>
        <v>9357599.2000000086</v>
      </c>
    </row>
    <row r="1102" spans="1:8" hidden="1" x14ac:dyDescent="0.25">
      <c r="A1102" s="35"/>
      <c r="B1102" s="219"/>
      <c r="C1102" s="49"/>
      <c r="D1102" s="46"/>
      <c r="E1102" s="49"/>
      <c r="F1102" s="138"/>
      <c r="G1102" s="23"/>
      <c r="H1102" s="11">
        <f t="shared" si="22"/>
        <v>9357599.2000000086</v>
      </c>
    </row>
    <row r="1103" spans="1:8" hidden="1" x14ac:dyDescent="0.25">
      <c r="A1103" s="35"/>
      <c r="B1103" s="219"/>
      <c r="C1103" s="49"/>
      <c r="D1103" s="46"/>
      <c r="E1103" s="49"/>
      <c r="F1103" s="138"/>
      <c r="G1103" s="23"/>
      <c r="H1103" s="11">
        <f t="shared" si="22"/>
        <v>9357599.2000000086</v>
      </c>
    </row>
    <row r="1104" spans="1:8" hidden="1" x14ac:dyDescent="0.25">
      <c r="A1104" s="35"/>
      <c r="B1104" s="219"/>
      <c r="C1104" s="49"/>
      <c r="D1104" s="46"/>
      <c r="E1104" s="49"/>
      <c r="F1104" s="138"/>
      <c r="G1104" s="23"/>
      <c r="H1104" s="11">
        <f t="shared" si="22"/>
        <v>9357599.2000000086</v>
      </c>
    </row>
    <row r="1105" spans="1:8" hidden="1" x14ac:dyDescent="0.25">
      <c r="A1105" s="35"/>
      <c r="B1105" s="219"/>
      <c r="C1105" s="49"/>
      <c r="D1105" s="46"/>
      <c r="E1105" s="49"/>
      <c r="F1105" s="138"/>
      <c r="G1105" s="23"/>
      <c r="H1105" s="11">
        <f t="shared" si="22"/>
        <v>9357599.2000000086</v>
      </c>
    </row>
    <row r="1106" spans="1:8" hidden="1" x14ac:dyDescent="0.25">
      <c r="A1106" s="35"/>
      <c r="B1106" s="219"/>
      <c r="C1106" s="49"/>
      <c r="D1106" s="46"/>
      <c r="E1106" s="49"/>
      <c r="F1106" s="138"/>
      <c r="G1106" s="23"/>
      <c r="H1106" s="11">
        <f t="shared" si="22"/>
        <v>9357599.2000000086</v>
      </c>
    </row>
    <row r="1107" spans="1:8" hidden="1" x14ac:dyDescent="0.25">
      <c r="A1107" s="35"/>
      <c r="B1107" s="219"/>
      <c r="C1107" s="49"/>
      <c r="D1107" s="46"/>
      <c r="E1107" s="49"/>
      <c r="F1107" s="138"/>
      <c r="G1107" s="23"/>
      <c r="H1107" s="11">
        <f t="shared" si="22"/>
        <v>9357599.2000000086</v>
      </c>
    </row>
    <row r="1108" spans="1:8" hidden="1" x14ac:dyDescent="0.25">
      <c r="A1108" s="35"/>
      <c r="B1108" s="219"/>
      <c r="C1108" s="49"/>
      <c r="D1108" s="46"/>
      <c r="E1108" s="49"/>
      <c r="F1108" s="138"/>
      <c r="G1108" s="23"/>
      <c r="H1108" s="11">
        <f t="shared" si="22"/>
        <v>9357599.2000000086</v>
      </c>
    </row>
    <row r="1109" spans="1:8" hidden="1" x14ac:dyDescent="0.25">
      <c r="A1109" s="35"/>
      <c r="B1109" s="219"/>
      <c r="C1109" s="49"/>
      <c r="D1109" s="46"/>
      <c r="E1109" s="49"/>
      <c r="F1109" s="138"/>
      <c r="G1109" s="23"/>
      <c r="H1109" s="11">
        <f t="shared" si="22"/>
        <v>9357599.2000000086</v>
      </c>
    </row>
    <row r="1110" spans="1:8" hidden="1" x14ac:dyDescent="0.25">
      <c r="A1110" s="35"/>
      <c r="B1110" s="219"/>
      <c r="C1110" s="49"/>
      <c r="D1110" s="46"/>
      <c r="E1110" s="49"/>
      <c r="F1110" s="138"/>
      <c r="G1110" s="23"/>
      <c r="H1110" s="11">
        <f t="shared" si="22"/>
        <v>9357599.2000000086</v>
      </c>
    </row>
    <row r="1111" spans="1:8" hidden="1" x14ac:dyDescent="0.25">
      <c r="A1111" s="35"/>
      <c r="B1111" s="219"/>
      <c r="C1111" s="49"/>
      <c r="D1111" s="46"/>
      <c r="E1111" s="49"/>
      <c r="F1111" s="138"/>
      <c r="G1111" s="23"/>
      <c r="H1111" s="11">
        <f t="shared" si="22"/>
        <v>9357599.2000000086</v>
      </c>
    </row>
    <row r="1112" spans="1:8" hidden="1" x14ac:dyDescent="0.25">
      <c r="A1112" s="35"/>
      <c r="B1112" s="219"/>
      <c r="C1112" s="49"/>
      <c r="D1112" s="46"/>
      <c r="E1112" s="49"/>
      <c r="F1112" s="138"/>
      <c r="G1112" s="23"/>
      <c r="H1112" s="11">
        <f t="shared" si="22"/>
        <v>9357599.2000000086</v>
      </c>
    </row>
    <row r="1113" spans="1:8" hidden="1" x14ac:dyDescent="0.25">
      <c r="A1113" s="35"/>
      <c r="B1113" s="219"/>
      <c r="C1113" s="49"/>
      <c r="D1113" s="46"/>
      <c r="E1113" s="49"/>
      <c r="F1113" s="138"/>
      <c r="G1113" s="23"/>
      <c r="H1113" s="11">
        <f t="shared" si="22"/>
        <v>9357599.2000000086</v>
      </c>
    </row>
    <row r="1114" spans="1:8" hidden="1" x14ac:dyDescent="0.25">
      <c r="A1114" s="35"/>
      <c r="B1114" s="219"/>
      <c r="C1114" s="49"/>
      <c r="D1114" s="46"/>
      <c r="E1114" s="49"/>
      <c r="F1114" s="138"/>
      <c r="G1114" s="23"/>
      <c r="H1114" s="11">
        <f t="shared" si="22"/>
        <v>9357599.2000000086</v>
      </c>
    </row>
    <row r="1115" spans="1:8" hidden="1" x14ac:dyDescent="0.25">
      <c r="A1115" s="35"/>
      <c r="B1115" s="219"/>
      <c r="C1115" s="49"/>
      <c r="D1115" s="46"/>
      <c r="E1115" s="49"/>
      <c r="F1115" s="138"/>
      <c r="G1115" s="23"/>
      <c r="H1115" s="11">
        <f t="shared" si="22"/>
        <v>9357599.2000000086</v>
      </c>
    </row>
    <row r="1116" spans="1:8" hidden="1" x14ac:dyDescent="0.25">
      <c r="A1116" s="35"/>
      <c r="B1116" s="219"/>
      <c r="C1116" s="49"/>
      <c r="D1116" s="46"/>
      <c r="E1116" s="49"/>
      <c r="F1116" s="138"/>
      <c r="G1116" s="23"/>
      <c r="H1116" s="11">
        <f t="shared" si="22"/>
        <v>9357599.2000000086</v>
      </c>
    </row>
    <row r="1117" spans="1:8" hidden="1" x14ac:dyDescent="0.25">
      <c r="A1117" s="31"/>
      <c r="B1117" s="211"/>
      <c r="C1117" s="7"/>
      <c r="D1117" s="44"/>
      <c r="E1117" s="7"/>
      <c r="F1117" s="11"/>
      <c r="G1117" s="11"/>
      <c r="H1117" s="11">
        <f t="shared" si="22"/>
        <v>9357599.2000000086</v>
      </c>
    </row>
    <row r="1118" spans="1:8" hidden="1" x14ac:dyDescent="0.25">
      <c r="A1118" s="35"/>
      <c r="B1118" s="219"/>
      <c r="C1118" s="49"/>
      <c r="D1118" s="46"/>
      <c r="E1118" s="49"/>
      <c r="F1118" s="138"/>
      <c r="G1118" s="23"/>
      <c r="H1118" s="11">
        <f t="shared" si="22"/>
        <v>9357599.2000000086</v>
      </c>
    </row>
    <row r="1119" spans="1:8" hidden="1" x14ac:dyDescent="0.25">
      <c r="A1119" s="35"/>
      <c r="B1119" s="219"/>
      <c r="C1119" s="49"/>
      <c r="D1119" s="46"/>
      <c r="E1119" s="49"/>
      <c r="F1119" s="138"/>
      <c r="G1119" s="23"/>
      <c r="H1119" s="11">
        <f t="shared" si="22"/>
        <v>9357599.2000000086</v>
      </c>
    </row>
    <row r="1120" spans="1:8" hidden="1" x14ac:dyDescent="0.25">
      <c r="A1120" s="35"/>
      <c r="B1120" s="219"/>
      <c r="C1120" s="49"/>
      <c r="D1120" s="46"/>
      <c r="E1120" s="49"/>
      <c r="F1120" s="138"/>
      <c r="G1120" s="23"/>
      <c r="H1120" s="11">
        <f t="shared" si="22"/>
        <v>9357599.2000000086</v>
      </c>
    </row>
    <row r="1121" spans="1:8" hidden="1" x14ac:dyDescent="0.25">
      <c r="A1121" s="35"/>
      <c r="B1121" s="219"/>
      <c r="C1121" s="49"/>
      <c r="D1121" s="46"/>
      <c r="E1121" s="49"/>
      <c r="F1121" s="138"/>
      <c r="G1121" s="23"/>
      <c r="H1121" s="11">
        <f t="shared" si="22"/>
        <v>9357599.2000000086</v>
      </c>
    </row>
    <row r="1122" spans="1:8" hidden="1" x14ac:dyDescent="0.25">
      <c r="A1122" s="35"/>
      <c r="B1122" s="219"/>
      <c r="C1122" s="49"/>
      <c r="D1122" s="46"/>
      <c r="E1122" s="49"/>
      <c r="F1122" s="138"/>
      <c r="G1122" s="23"/>
      <c r="H1122" s="11">
        <f t="shared" si="22"/>
        <v>9357599.2000000086</v>
      </c>
    </row>
    <row r="1123" spans="1:8" hidden="1" x14ac:dyDescent="0.25">
      <c r="A1123" s="35"/>
      <c r="B1123" s="219"/>
      <c r="C1123" s="49"/>
      <c r="D1123" s="46"/>
      <c r="E1123" s="49"/>
      <c r="F1123" s="138"/>
      <c r="G1123" s="23"/>
      <c r="H1123" s="11">
        <f t="shared" si="22"/>
        <v>9357599.2000000086</v>
      </c>
    </row>
    <row r="1124" spans="1:8" hidden="1" x14ac:dyDescent="0.25">
      <c r="A1124" s="35"/>
      <c r="B1124" s="219"/>
      <c r="C1124" s="49"/>
      <c r="D1124" s="46"/>
      <c r="E1124" s="49"/>
      <c r="F1124" s="138"/>
      <c r="G1124" s="23"/>
      <c r="H1124" s="11">
        <f t="shared" si="22"/>
        <v>9357599.2000000086</v>
      </c>
    </row>
    <row r="1125" spans="1:8" hidden="1" x14ac:dyDescent="0.25">
      <c r="A1125" s="35"/>
      <c r="B1125" s="219"/>
      <c r="C1125" s="49"/>
      <c r="D1125" s="46"/>
      <c r="E1125" s="49"/>
      <c r="F1125" s="138"/>
      <c r="G1125" s="23"/>
      <c r="H1125" s="11">
        <f t="shared" si="22"/>
        <v>9357599.2000000086</v>
      </c>
    </row>
    <row r="1126" spans="1:8" hidden="1" x14ac:dyDescent="0.25">
      <c r="A1126" s="35"/>
      <c r="B1126" s="219"/>
      <c r="C1126" s="49"/>
      <c r="D1126" s="46"/>
      <c r="E1126" s="49"/>
      <c r="F1126" s="138"/>
      <c r="G1126" s="23"/>
      <c r="H1126" s="11">
        <f t="shared" si="22"/>
        <v>9357599.2000000086</v>
      </c>
    </row>
    <row r="1127" spans="1:8" hidden="1" x14ac:dyDescent="0.25">
      <c r="A1127" s="35"/>
      <c r="B1127" s="219"/>
      <c r="C1127" s="49"/>
      <c r="D1127" s="46"/>
      <c r="E1127" s="49"/>
      <c r="F1127" s="138"/>
      <c r="G1127" s="23"/>
      <c r="H1127" s="11">
        <f t="shared" si="22"/>
        <v>9357599.2000000086</v>
      </c>
    </row>
    <row r="1128" spans="1:8" hidden="1" x14ac:dyDescent="0.25">
      <c r="A1128" s="35"/>
      <c r="B1128" s="219"/>
      <c r="C1128" s="49"/>
      <c r="D1128" s="46"/>
      <c r="E1128" s="49"/>
      <c r="F1128" s="138"/>
      <c r="G1128" s="23"/>
      <c r="H1128" s="11">
        <f t="shared" si="22"/>
        <v>9357599.2000000086</v>
      </c>
    </row>
    <row r="1129" spans="1:8" hidden="1" x14ac:dyDescent="0.25">
      <c r="A1129" s="35"/>
      <c r="B1129" s="219"/>
      <c r="C1129" s="49"/>
      <c r="D1129" s="46"/>
      <c r="E1129" s="49"/>
      <c r="F1129" s="138"/>
      <c r="G1129" s="23"/>
      <c r="H1129" s="11">
        <f t="shared" si="22"/>
        <v>9357599.2000000086</v>
      </c>
    </row>
    <row r="1130" spans="1:8" hidden="1" x14ac:dyDescent="0.25">
      <c r="A1130" s="35"/>
      <c r="B1130" s="219"/>
      <c r="C1130" s="49"/>
      <c r="D1130" s="46"/>
      <c r="E1130" s="49"/>
      <c r="F1130" s="138"/>
      <c r="G1130" s="23"/>
      <c r="H1130" s="11">
        <f t="shared" si="22"/>
        <v>9357599.2000000086</v>
      </c>
    </row>
    <row r="1131" spans="1:8" s="10" customFormat="1" hidden="1" x14ac:dyDescent="0.25">
      <c r="A1131" s="35"/>
      <c r="B1131" s="219"/>
      <c r="C1131" s="49"/>
      <c r="D1131" s="46"/>
      <c r="E1131" s="49"/>
      <c r="F1131" s="138"/>
      <c r="G1131" s="23"/>
      <c r="H1131" s="11">
        <f t="shared" si="22"/>
        <v>9357599.2000000086</v>
      </c>
    </row>
    <row r="1132" spans="1:8" s="10" customFormat="1" hidden="1" x14ac:dyDescent="0.25">
      <c r="A1132" s="35"/>
      <c r="B1132" s="219"/>
      <c r="C1132" s="49"/>
      <c r="D1132" s="46"/>
      <c r="E1132" s="49"/>
      <c r="F1132" s="138"/>
      <c r="G1132" s="23"/>
      <c r="H1132" s="11">
        <f t="shared" si="22"/>
        <v>9357599.2000000086</v>
      </c>
    </row>
    <row r="1133" spans="1:8" s="10" customFormat="1" hidden="1" x14ac:dyDescent="0.25">
      <c r="A1133" s="35"/>
      <c r="B1133" s="219"/>
      <c r="C1133" s="49"/>
      <c r="D1133" s="46"/>
      <c r="E1133" s="49"/>
      <c r="F1133" s="138"/>
      <c r="G1133" s="23"/>
      <c r="H1133" s="11">
        <f t="shared" si="22"/>
        <v>9357599.2000000086</v>
      </c>
    </row>
    <row r="1134" spans="1:8" s="10" customFormat="1" hidden="1" x14ac:dyDescent="0.25">
      <c r="A1134" s="35"/>
      <c r="B1134" s="219"/>
      <c r="C1134" s="49"/>
      <c r="D1134" s="46"/>
      <c r="E1134" s="49"/>
      <c r="F1134" s="138"/>
      <c r="G1134" s="23"/>
      <c r="H1134" s="11">
        <f t="shared" si="22"/>
        <v>9357599.2000000086</v>
      </c>
    </row>
    <row r="1135" spans="1:8" s="10" customFormat="1" hidden="1" x14ac:dyDescent="0.25">
      <c r="A1135" s="35"/>
      <c r="B1135" s="219"/>
      <c r="C1135" s="49"/>
      <c r="D1135" s="46"/>
      <c r="E1135" s="49"/>
      <c r="F1135" s="138"/>
      <c r="G1135" s="23"/>
      <c r="H1135" s="11">
        <f t="shared" si="22"/>
        <v>9357599.2000000086</v>
      </c>
    </row>
    <row r="1136" spans="1:8" s="10" customFormat="1" hidden="1" x14ac:dyDescent="0.25">
      <c r="A1136" s="35"/>
      <c r="B1136" s="219"/>
      <c r="C1136" s="49"/>
      <c r="D1136" s="46"/>
      <c r="E1136" s="49"/>
      <c r="F1136" s="138"/>
      <c r="G1136" s="23"/>
      <c r="H1136" s="11">
        <f t="shared" si="22"/>
        <v>9357599.2000000086</v>
      </c>
    </row>
    <row r="1137" spans="1:8" s="10" customFormat="1" hidden="1" x14ac:dyDescent="0.25">
      <c r="A1137" s="35"/>
      <c r="B1137" s="219"/>
      <c r="C1137" s="49"/>
      <c r="D1137" s="46"/>
      <c r="E1137" s="49"/>
      <c r="F1137" s="138"/>
      <c r="G1137" s="23"/>
      <c r="H1137" s="11">
        <f t="shared" si="22"/>
        <v>9357599.2000000086</v>
      </c>
    </row>
    <row r="1138" spans="1:8" s="10" customFormat="1" hidden="1" x14ac:dyDescent="0.25">
      <c r="A1138" s="35"/>
      <c r="B1138" s="219"/>
      <c r="C1138" s="49"/>
      <c r="D1138" s="46"/>
      <c r="E1138" s="49"/>
      <c r="F1138" s="138"/>
      <c r="G1138" s="23"/>
      <c r="H1138" s="11">
        <f t="shared" si="22"/>
        <v>9357599.2000000086</v>
      </c>
    </row>
    <row r="1139" spans="1:8" s="10" customFormat="1" hidden="1" x14ac:dyDescent="0.25">
      <c r="A1139" s="35"/>
      <c r="B1139" s="219"/>
      <c r="C1139" s="49"/>
      <c r="D1139" s="46"/>
      <c r="E1139" s="49"/>
      <c r="F1139" s="138"/>
      <c r="G1139" s="23"/>
      <c r="H1139" s="11">
        <f t="shared" ref="H1139:H1202" si="23">H1138+F1139-G1139</f>
        <v>9357599.2000000086</v>
      </c>
    </row>
    <row r="1140" spans="1:8" hidden="1" x14ac:dyDescent="0.25">
      <c r="A1140" s="35"/>
      <c r="B1140" s="219"/>
      <c r="C1140" s="49"/>
      <c r="D1140" s="46"/>
      <c r="E1140" s="49"/>
      <c r="F1140" s="138"/>
      <c r="G1140" s="23"/>
      <c r="H1140" s="11">
        <f t="shared" si="23"/>
        <v>9357599.2000000086</v>
      </c>
    </row>
    <row r="1141" spans="1:8" s="10" customFormat="1" hidden="1" x14ac:dyDescent="0.25">
      <c r="A1141" s="35"/>
      <c r="B1141" s="219"/>
      <c r="C1141" s="49"/>
      <c r="D1141" s="46"/>
      <c r="E1141" s="49"/>
      <c r="F1141" s="138"/>
      <c r="G1141" s="23"/>
      <c r="H1141" s="11">
        <f t="shared" si="23"/>
        <v>9357599.2000000086</v>
      </c>
    </row>
    <row r="1142" spans="1:8" s="10" customFormat="1" hidden="1" x14ac:dyDescent="0.25">
      <c r="A1142" s="35"/>
      <c r="B1142" s="219"/>
      <c r="C1142" s="49"/>
      <c r="D1142" s="46"/>
      <c r="E1142" s="49"/>
      <c r="F1142" s="138"/>
      <c r="G1142" s="23"/>
      <c r="H1142" s="11">
        <f t="shared" si="23"/>
        <v>9357599.2000000086</v>
      </c>
    </row>
    <row r="1143" spans="1:8" s="10" customFormat="1" hidden="1" x14ac:dyDescent="0.25">
      <c r="A1143" s="35"/>
      <c r="B1143" s="219"/>
      <c r="C1143" s="49"/>
      <c r="D1143" s="46"/>
      <c r="E1143" s="49"/>
      <c r="F1143" s="138"/>
      <c r="G1143" s="23"/>
      <c r="H1143" s="11">
        <f t="shared" si="23"/>
        <v>9357599.2000000086</v>
      </c>
    </row>
    <row r="1144" spans="1:8" hidden="1" x14ac:dyDescent="0.25">
      <c r="A1144" s="35"/>
      <c r="B1144" s="219"/>
      <c r="C1144" s="49"/>
      <c r="D1144" s="46"/>
      <c r="E1144" s="49"/>
      <c r="F1144" s="138"/>
      <c r="G1144" s="23"/>
      <c r="H1144" s="11">
        <f t="shared" si="23"/>
        <v>9357599.2000000086</v>
      </c>
    </row>
    <row r="1145" spans="1:8" hidden="1" x14ac:dyDescent="0.25">
      <c r="A1145" s="35"/>
      <c r="B1145" s="219"/>
      <c r="C1145" s="49"/>
      <c r="D1145" s="46"/>
      <c r="E1145" s="49"/>
      <c r="F1145" s="138"/>
      <c r="G1145" s="23"/>
      <c r="H1145" s="11">
        <f t="shared" si="23"/>
        <v>9357599.2000000086</v>
      </c>
    </row>
    <row r="1146" spans="1:8" hidden="1" x14ac:dyDescent="0.25">
      <c r="A1146" s="35"/>
      <c r="B1146" s="219"/>
      <c r="C1146" s="49"/>
      <c r="D1146" s="46"/>
      <c r="E1146" s="49"/>
      <c r="F1146" s="138"/>
      <c r="G1146" s="23"/>
      <c r="H1146" s="11">
        <f t="shared" si="23"/>
        <v>9357599.2000000086</v>
      </c>
    </row>
    <row r="1147" spans="1:8" hidden="1" x14ac:dyDescent="0.25">
      <c r="A1147" s="35"/>
      <c r="B1147" s="219"/>
      <c r="C1147" s="49"/>
      <c r="D1147" s="46"/>
      <c r="E1147" s="49"/>
      <c r="F1147" s="138"/>
      <c r="G1147" s="23"/>
      <c r="H1147" s="11">
        <f t="shared" si="23"/>
        <v>9357599.2000000086</v>
      </c>
    </row>
    <row r="1148" spans="1:8" hidden="1" x14ac:dyDescent="0.25">
      <c r="A1148" s="35"/>
      <c r="B1148" s="219"/>
      <c r="C1148" s="49"/>
      <c r="D1148" s="46"/>
      <c r="E1148" s="49"/>
      <c r="F1148" s="138"/>
      <c r="G1148" s="23"/>
      <c r="H1148" s="11">
        <f t="shared" si="23"/>
        <v>9357599.2000000086</v>
      </c>
    </row>
    <row r="1149" spans="1:8" hidden="1" x14ac:dyDescent="0.25">
      <c r="A1149" s="31"/>
      <c r="B1149" s="211"/>
      <c r="C1149" s="7"/>
      <c r="D1149" s="44"/>
      <c r="E1149" s="7"/>
      <c r="F1149" s="11"/>
      <c r="G1149" s="11"/>
      <c r="H1149" s="11">
        <f t="shared" si="23"/>
        <v>9357599.2000000086</v>
      </c>
    </row>
    <row r="1150" spans="1:8" hidden="1" x14ac:dyDescent="0.25">
      <c r="A1150" s="35"/>
      <c r="B1150" s="219"/>
      <c r="C1150" s="49"/>
      <c r="D1150" s="46"/>
      <c r="E1150" s="49"/>
      <c r="F1150" s="138"/>
      <c r="G1150" s="23"/>
      <c r="H1150" s="11">
        <f t="shared" si="23"/>
        <v>9357599.2000000086</v>
      </c>
    </row>
    <row r="1151" spans="1:8" hidden="1" x14ac:dyDescent="0.25">
      <c r="A1151" s="35"/>
      <c r="B1151" s="219"/>
      <c r="C1151" s="49"/>
      <c r="D1151" s="46"/>
      <c r="E1151" s="49"/>
      <c r="F1151" s="138"/>
      <c r="G1151" s="23"/>
      <c r="H1151" s="11">
        <f t="shared" si="23"/>
        <v>9357599.2000000086</v>
      </c>
    </row>
    <row r="1152" spans="1:8" hidden="1" x14ac:dyDescent="0.25">
      <c r="A1152" s="35"/>
      <c r="B1152" s="219"/>
      <c r="C1152" s="49"/>
      <c r="D1152" s="46"/>
      <c r="E1152" s="49"/>
      <c r="F1152" s="138"/>
      <c r="G1152" s="23"/>
      <c r="H1152" s="11">
        <f t="shared" si="23"/>
        <v>9357599.2000000086</v>
      </c>
    </row>
    <row r="1153" spans="1:8" hidden="1" x14ac:dyDescent="0.25">
      <c r="A1153" s="35"/>
      <c r="B1153" s="219"/>
      <c r="C1153" s="49"/>
      <c r="D1153" s="46"/>
      <c r="E1153" s="49"/>
      <c r="F1153" s="138"/>
      <c r="G1153" s="23"/>
      <c r="H1153" s="11">
        <f t="shared" si="23"/>
        <v>9357599.2000000086</v>
      </c>
    </row>
    <row r="1154" spans="1:8" hidden="1" x14ac:dyDescent="0.25">
      <c r="A1154" s="35"/>
      <c r="B1154" s="219"/>
      <c r="C1154" s="49"/>
      <c r="D1154" s="46"/>
      <c r="E1154" s="49"/>
      <c r="F1154" s="138"/>
      <c r="G1154" s="23"/>
      <c r="H1154" s="11">
        <f t="shared" si="23"/>
        <v>9357599.2000000086</v>
      </c>
    </row>
    <row r="1155" spans="1:8" hidden="1" x14ac:dyDescent="0.25">
      <c r="A1155" s="35"/>
      <c r="B1155" s="219"/>
      <c r="C1155" s="49"/>
      <c r="D1155" s="46"/>
      <c r="E1155" s="49"/>
      <c r="F1155" s="138"/>
      <c r="G1155" s="23"/>
      <c r="H1155" s="11">
        <f t="shared" si="23"/>
        <v>9357599.2000000086</v>
      </c>
    </row>
    <row r="1156" spans="1:8" hidden="1" x14ac:dyDescent="0.25">
      <c r="A1156" s="35"/>
      <c r="B1156" s="219"/>
      <c r="C1156" s="49"/>
      <c r="D1156" s="46"/>
      <c r="E1156" s="49"/>
      <c r="F1156" s="138"/>
      <c r="G1156" s="23"/>
      <c r="H1156" s="11">
        <f t="shared" si="23"/>
        <v>9357599.2000000086</v>
      </c>
    </row>
    <row r="1157" spans="1:8" hidden="1" x14ac:dyDescent="0.25">
      <c r="A1157" s="35"/>
      <c r="B1157" s="219"/>
      <c r="C1157" s="49"/>
      <c r="D1157" s="46"/>
      <c r="E1157" s="49"/>
      <c r="F1157" s="138"/>
      <c r="G1157" s="23"/>
      <c r="H1157" s="11">
        <f t="shared" si="23"/>
        <v>9357599.2000000086</v>
      </c>
    </row>
    <row r="1158" spans="1:8" s="10" customFormat="1" hidden="1" x14ac:dyDescent="0.25">
      <c r="A1158" s="35"/>
      <c r="B1158" s="219"/>
      <c r="C1158" s="49"/>
      <c r="D1158" s="46"/>
      <c r="E1158" s="49"/>
      <c r="F1158" s="138"/>
      <c r="G1158" s="23"/>
      <c r="H1158" s="11">
        <f t="shared" si="23"/>
        <v>9357599.2000000086</v>
      </c>
    </row>
    <row r="1159" spans="1:8" hidden="1" x14ac:dyDescent="0.25">
      <c r="A1159" s="35"/>
      <c r="B1159" s="219"/>
      <c r="C1159" s="49"/>
      <c r="D1159" s="46"/>
      <c r="E1159" s="49"/>
      <c r="F1159" s="138"/>
      <c r="G1159" s="23"/>
      <c r="H1159" s="11">
        <f t="shared" si="23"/>
        <v>9357599.2000000086</v>
      </c>
    </row>
    <row r="1160" spans="1:8" hidden="1" x14ac:dyDescent="0.25">
      <c r="A1160" s="35"/>
      <c r="B1160" s="219"/>
      <c r="C1160" s="49"/>
      <c r="D1160" s="46"/>
      <c r="E1160" s="49"/>
      <c r="F1160" s="138"/>
      <c r="G1160" s="23"/>
      <c r="H1160" s="11">
        <f t="shared" si="23"/>
        <v>9357599.2000000086</v>
      </c>
    </row>
    <row r="1161" spans="1:8" hidden="1" x14ac:dyDescent="0.25">
      <c r="A1161" s="35"/>
      <c r="B1161" s="219"/>
      <c r="C1161" s="49"/>
      <c r="D1161" s="46"/>
      <c r="E1161" s="49"/>
      <c r="F1161" s="138"/>
      <c r="G1161" s="23"/>
      <c r="H1161" s="11">
        <f t="shared" si="23"/>
        <v>9357599.2000000086</v>
      </c>
    </row>
    <row r="1162" spans="1:8" hidden="1" x14ac:dyDescent="0.25">
      <c r="A1162" s="97"/>
      <c r="B1162" s="225"/>
      <c r="C1162" s="94"/>
      <c r="D1162" s="93"/>
      <c r="E1162" s="94"/>
      <c r="F1162" s="95"/>
      <c r="G1162" s="95"/>
      <c r="H1162" s="11">
        <f t="shared" si="23"/>
        <v>9357599.2000000086</v>
      </c>
    </row>
    <row r="1163" spans="1:8" s="10" customFormat="1" hidden="1" x14ac:dyDescent="0.25">
      <c r="A1163" s="108"/>
      <c r="B1163" s="227"/>
      <c r="C1163" s="111"/>
      <c r="D1163" s="110"/>
      <c r="E1163" s="111"/>
      <c r="F1163" s="176"/>
      <c r="G1163" s="112"/>
      <c r="H1163" s="11">
        <f t="shared" si="23"/>
        <v>9357599.2000000086</v>
      </c>
    </row>
    <row r="1164" spans="1:8" s="10" customFormat="1" hidden="1" x14ac:dyDescent="0.25">
      <c r="A1164" s="35"/>
      <c r="B1164" s="219"/>
      <c r="C1164" s="49"/>
      <c r="D1164" s="46"/>
      <c r="E1164" s="49"/>
      <c r="F1164" s="138"/>
      <c r="G1164" s="23"/>
      <c r="H1164" s="11">
        <f t="shared" si="23"/>
        <v>9357599.2000000086</v>
      </c>
    </row>
    <row r="1165" spans="1:8" hidden="1" x14ac:dyDescent="0.25">
      <c r="A1165" s="35"/>
      <c r="B1165" s="219"/>
      <c r="C1165" s="49"/>
      <c r="D1165" s="46"/>
      <c r="E1165" s="49"/>
      <c r="F1165" s="138"/>
      <c r="G1165" s="23"/>
      <c r="H1165" s="11">
        <f t="shared" si="23"/>
        <v>9357599.2000000086</v>
      </c>
    </row>
    <row r="1166" spans="1:8" hidden="1" x14ac:dyDescent="0.25">
      <c r="A1166" s="35"/>
      <c r="B1166" s="219"/>
      <c r="C1166" s="49"/>
      <c r="D1166" s="46"/>
      <c r="E1166" s="49"/>
      <c r="F1166" s="138"/>
      <c r="G1166" s="23"/>
      <c r="H1166" s="11">
        <f t="shared" si="23"/>
        <v>9357599.2000000086</v>
      </c>
    </row>
    <row r="1167" spans="1:8" hidden="1" x14ac:dyDescent="0.25">
      <c r="A1167" s="35"/>
      <c r="B1167" s="219"/>
      <c r="C1167" s="49"/>
      <c r="D1167" s="46"/>
      <c r="E1167" s="49"/>
      <c r="F1167" s="138"/>
      <c r="G1167" s="23"/>
      <c r="H1167" s="11">
        <f t="shared" si="23"/>
        <v>9357599.2000000086</v>
      </c>
    </row>
    <row r="1168" spans="1:8" s="10" customFormat="1" hidden="1" x14ac:dyDescent="0.25">
      <c r="A1168" s="35"/>
      <c r="B1168" s="219"/>
      <c r="C1168" s="49"/>
      <c r="D1168" s="46"/>
      <c r="E1168" s="49"/>
      <c r="F1168" s="138"/>
      <c r="G1168" s="95"/>
      <c r="H1168" s="11">
        <f t="shared" si="23"/>
        <v>9357599.2000000086</v>
      </c>
    </row>
    <row r="1169" spans="1:8" s="10" customFormat="1" hidden="1" x14ac:dyDescent="0.25">
      <c r="A1169" s="35"/>
      <c r="B1169" s="219"/>
      <c r="C1169" s="49"/>
      <c r="D1169" s="46"/>
      <c r="E1169" s="49"/>
      <c r="F1169" s="138"/>
      <c r="G1169" s="95"/>
      <c r="H1169" s="11">
        <f t="shared" si="23"/>
        <v>9357599.2000000086</v>
      </c>
    </row>
    <row r="1170" spans="1:8" hidden="1" x14ac:dyDescent="0.25">
      <c r="A1170" s="35"/>
      <c r="B1170" s="219"/>
      <c r="C1170" s="49"/>
      <c r="D1170" s="46"/>
      <c r="E1170" s="49"/>
      <c r="F1170" s="138"/>
      <c r="G1170" s="23"/>
      <c r="H1170" s="11">
        <f t="shared" si="23"/>
        <v>9357599.2000000086</v>
      </c>
    </row>
    <row r="1171" spans="1:8" hidden="1" x14ac:dyDescent="0.25">
      <c r="A1171" s="35"/>
      <c r="B1171" s="219"/>
      <c r="C1171" s="49"/>
      <c r="D1171" s="46"/>
      <c r="E1171" s="49"/>
      <c r="F1171" s="138"/>
      <c r="G1171" s="23"/>
      <c r="H1171" s="11">
        <f t="shared" si="23"/>
        <v>9357599.2000000086</v>
      </c>
    </row>
    <row r="1172" spans="1:8" hidden="1" x14ac:dyDescent="0.25">
      <c r="A1172" s="35"/>
      <c r="B1172" s="219"/>
      <c r="C1172" s="49"/>
      <c r="D1172" s="46"/>
      <c r="E1172" s="49"/>
      <c r="F1172" s="138"/>
      <c r="G1172" s="23"/>
      <c r="H1172" s="11">
        <f t="shared" si="23"/>
        <v>9357599.2000000086</v>
      </c>
    </row>
    <row r="1173" spans="1:8" hidden="1" x14ac:dyDescent="0.25">
      <c r="A1173" s="35"/>
      <c r="B1173" s="219"/>
      <c r="C1173" s="49"/>
      <c r="D1173" s="46"/>
      <c r="E1173" s="49"/>
      <c r="F1173" s="138"/>
      <c r="G1173" s="23"/>
      <c r="H1173" s="11">
        <f t="shared" si="23"/>
        <v>9357599.2000000086</v>
      </c>
    </row>
    <row r="1174" spans="1:8" s="10" customFormat="1" hidden="1" x14ac:dyDescent="0.25">
      <c r="A1174" s="35"/>
      <c r="B1174" s="219"/>
      <c r="C1174" s="49"/>
      <c r="D1174" s="46"/>
      <c r="E1174" s="49"/>
      <c r="F1174" s="138"/>
      <c r="G1174" s="23"/>
      <c r="H1174" s="11">
        <f t="shared" si="23"/>
        <v>9357599.2000000086</v>
      </c>
    </row>
    <row r="1175" spans="1:8" hidden="1" x14ac:dyDescent="0.25">
      <c r="A1175" s="35"/>
      <c r="B1175" s="219"/>
      <c r="C1175" s="49"/>
      <c r="D1175" s="46"/>
      <c r="E1175" s="49"/>
      <c r="F1175" s="138"/>
      <c r="G1175" s="90"/>
      <c r="H1175" s="11">
        <f t="shared" si="23"/>
        <v>9357599.2000000086</v>
      </c>
    </row>
    <row r="1176" spans="1:8" hidden="1" x14ac:dyDescent="0.25">
      <c r="A1176" s="35"/>
      <c r="B1176" s="219"/>
      <c r="C1176" s="49"/>
      <c r="D1176" s="46"/>
      <c r="E1176" s="49"/>
      <c r="F1176" s="138"/>
      <c r="G1176" s="23"/>
      <c r="H1176" s="11">
        <f t="shared" si="23"/>
        <v>9357599.2000000086</v>
      </c>
    </row>
    <row r="1177" spans="1:8" hidden="1" x14ac:dyDescent="0.25">
      <c r="A1177" s="35"/>
      <c r="B1177" s="219"/>
      <c r="C1177" s="49"/>
      <c r="D1177" s="46"/>
      <c r="E1177" s="49"/>
      <c r="F1177" s="138"/>
      <c r="G1177" s="23"/>
      <c r="H1177" s="11">
        <f t="shared" si="23"/>
        <v>9357599.2000000086</v>
      </c>
    </row>
    <row r="1178" spans="1:8" hidden="1" x14ac:dyDescent="0.25">
      <c r="A1178" s="35"/>
      <c r="B1178" s="219"/>
      <c r="C1178" s="49"/>
      <c r="D1178" s="46"/>
      <c r="E1178" s="49"/>
      <c r="F1178" s="138"/>
      <c r="G1178" s="23"/>
      <c r="H1178" s="11">
        <f t="shared" si="23"/>
        <v>9357599.2000000086</v>
      </c>
    </row>
    <row r="1179" spans="1:8" s="10" customFormat="1" hidden="1" x14ac:dyDescent="0.25">
      <c r="A1179" s="35"/>
      <c r="B1179" s="219"/>
      <c r="C1179" s="49"/>
      <c r="D1179" s="46"/>
      <c r="E1179" s="49"/>
      <c r="F1179" s="138"/>
      <c r="G1179" s="23"/>
      <c r="H1179" s="11">
        <f t="shared" si="23"/>
        <v>9357599.2000000086</v>
      </c>
    </row>
    <row r="1180" spans="1:8" s="10" customFormat="1" hidden="1" x14ac:dyDescent="0.25">
      <c r="A1180" s="35"/>
      <c r="B1180" s="219"/>
      <c r="C1180" s="49"/>
      <c r="D1180" s="46"/>
      <c r="E1180" s="49"/>
      <c r="F1180" s="138"/>
      <c r="G1180" s="23"/>
      <c r="H1180" s="11">
        <f t="shared" si="23"/>
        <v>9357599.2000000086</v>
      </c>
    </row>
    <row r="1181" spans="1:8" hidden="1" x14ac:dyDescent="0.25">
      <c r="A1181" s="35"/>
      <c r="B1181" s="219"/>
      <c r="C1181" s="49"/>
      <c r="D1181" s="46"/>
      <c r="E1181" s="49"/>
      <c r="F1181" s="138"/>
      <c r="G1181" s="23"/>
      <c r="H1181" s="11">
        <f t="shared" si="23"/>
        <v>9357599.2000000086</v>
      </c>
    </row>
    <row r="1182" spans="1:8" hidden="1" x14ac:dyDescent="0.25">
      <c r="A1182" s="35"/>
      <c r="B1182" s="219"/>
      <c r="C1182" s="49"/>
      <c r="D1182" s="46"/>
      <c r="E1182" s="49"/>
      <c r="F1182" s="138"/>
      <c r="G1182" s="23"/>
      <c r="H1182" s="11">
        <f t="shared" si="23"/>
        <v>9357599.2000000086</v>
      </c>
    </row>
    <row r="1183" spans="1:8" hidden="1" x14ac:dyDescent="0.25">
      <c r="A1183" s="35"/>
      <c r="B1183" s="219"/>
      <c r="C1183" s="49"/>
      <c r="D1183" s="46"/>
      <c r="E1183" s="49"/>
      <c r="F1183" s="138"/>
      <c r="G1183" s="23"/>
      <c r="H1183" s="11">
        <f t="shared" si="23"/>
        <v>9357599.2000000086</v>
      </c>
    </row>
    <row r="1184" spans="1:8" hidden="1" x14ac:dyDescent="0.25">
      <c r="A1184" s="35"/>
      <c r="B1184" s="219"/>
      <c r="C1184" s="49"/>
      <c r="D1184" s="46"/>
      <c r="E1184" s="49"/>
      <c r="F1184" s="138"/>
      <c r="G1184" s="23"/>
      <c r="H1184" s="11">
        <f t="shared" si="23"/>
        <v>9357599.2000000086</v>
      </c>
    </row>
    <row r="1185" spans="1:8" hidden="1" x14ac:dyDescent="0.25">
      <c r="A1185" s="35"/>
      <c r="B1185" s="219"/>
      <c r="C1185" s="49"/>
      <c r="D1185" s="46"/>
      <c r="E1185" s="49"/>
      <c r="F1185" s="138"/>
      <c r="G1185" s="23"/>
      <c r="H1185" s="11">
        <f t="shared" si="23"/>
        <v>9357599.2000000086</v>
      </c>
    </row>
    <row r="1186" spans="1:8" hidden="1" x14ac:dyDescent="0.25">
      <c r="A1186" s="35"/>
      <c r="B1186" s="219"/>
      <c r="C1186" s="49"/>
      <c r="D1186" s="46"/>
      <c r="E1186" s="49"/>
      <c r="F1186" s="138"/>
      <c r="G1186" s="23"/>
      <c r="H1186" s="11">
        <f t="shared" si="23"/>
        <v>9357599.2000000086</v>
      </c>
    </row>
    <row r="1187" spans="1:8" s="10" customFormat="1" hidden="1" x14ac:dyDescent="0.25">
      <c r="A1187" s="35"/>
      <c r="B1187" s="219"/>
      <c r="C1187" s="49"/>
      <c r="D1187" s="46"/>
      <c r="E1187" s="49"/>
      <c r="F1187" s="138"/>
      <c r="G1187" s="23"/>
      <c r="H1187" s="11">
        <f t="shared" si="23"/>
        <v>9357599.2000000086</v>
      </c>
    </row>
    <row r="1188" spans="1:8" s="10" customFormat="1" hidden="1" x14ac:dyDescent="0.25">
      <c r="A1188" s="35"/>
      <c r="B1188" s="219"/>
      <c r="C1188" s="49"/>
      <c r="D1188" s="46"/>
      <c r="E1188" s="49"/>
      <c r="F1188" s="138"/>
      <c r="G1188" s="23"/>
      <c r="H1188" s="11">
        <f t="shared" si="23"/>
        <v>9357599.2000000086</v>
      </c>
    </row>
    <row r="1189" spans="1:8" s="10" customFormat="1" hidden="1" x14ac:dyDescent="0.25">
      <c r="A1189" s="35"/>
      <c r="B1189" s="219"/>
      <c r="C1189" s="49"/>
      <c r="D1189" s="46"/>
      <c r="E1189" s="49"/>
      <c r="F1189" s="138"/>
      <c r="G1189" s="23"/>
      <c r="H1189" s="11">
        <f t="shared" si="23"/>
        <v>9357599.2000000086</v>
      </c>
    </row>
    <row r="1190" spans="1:8" hidden="1" x14ac:dyDescent="0.25">
      <c r="A1190" s="35"/>
      <c r="B1190" s="219"/>
      <c r="C1190" s="49"/>
      <c r="D1190" s="46"/>
      <c r="E1190" s="49"/>
      <c r="F1190" s="138"/>
      <c r="G1190" s="23"/>
      <c r="H1190" s="11">
        <f t="shared" si="23"/>
        <v>9357599.2000000086</v>
      </c>
    </row>
    <row r="1191" spans="1:8" hidden="1" x14ac:dyDescent="0.25">
      <c r="A1191" s="35"/>
      <c r="B1191" s="219"/>
      <c r="C1191" s="49"/>
      <c r="D1191" s="46"/>
      <c r="E1191" s="49"/>
      <c r="F1191" s="138"/>
      <c r="G1191" s="23"/>
      <c r="H1191" s="11">
        <f t="shared" si="23"/>
        <v>9357599.2000000086</v>
      </c>
    </row>
    <row r="1192" spans="1:8" hidden="1" x14ac:dyDescent="0.25">
      <c r="A1192" s="35"/>
      <c r="B1192" s="219"/>
      <c r="C1192" s="49"/>
      <c r="D1192" s="46"/>
      <c r="E1192" s="49"/>
      <c r="F1192" s="138"/>
      <c r="G1192" s="23"/>
      <c r="H1192" s="11">
        <f t="shared" si="23"/>
        <v>9357599.2000000086</v>
      </c>
    </row>
    <row r="1193" spans="1:8" hidden="1" x14ac:dyDescent="0.25">
      <c r="A1193" s="35"/>
      <c r="B1193" s="219"/>
      <c r="C1193" s="49"/>
      <c r="D1193" s="46"/>
      <c r="E1193" s="49"/>
      <c r="F1193" s="138"/>
      <c r="G1193" s="23"/>
      <c r="H1193" s="11">
        <f t="shared" si="23"/>
        <v>9357599.2000000086</v>
      </c>
    </row>
    <row r="1194" spans="1:8" hidden="1" x14ac:dyDescent="0.25">
      <c r="A1194" s="35"/>
      <c r="B1194" s="219"/>
      <c r="C1194" s="49"/>
      <c r="D1194" s="46"/>
      <c r="E1194" s="49"/>
      <c r="F1194" s="138"/>
      <c r="G1194" s="23"/>
      <c r="H1194" s="11">
        <f t="shared" si="23"/>
        <v>9357599.2000000086</v>
      </c>
    </row>
    <row r="1195" spans="1:8" hidden="1" x14ac:dyDescent="0.25">
      <c r="A1195" s="35"/>
      <c r="B1195" s="219"/>
      <c r="C1195" s="49"/>
      <c r="D1195" s="46"/>
      <c r="E1195" s="49"/>
      <c r="F1195" s="138"/>
      <c r="G1195" s="23"/>
      <c r="H1195" s="11">
        <f t="shared" si="23"/>
        <v>9357599.2000000086</v>
      </c>
    </row>
    <row r="1196" spans="1:8" hidden="1" x14ac:dyDescent="0.25">
      <c r="A1196" s="35"/>
      <c r="B1196" s="219"/>
      <c r="C1196" s="49"/>
      <c r="D1196" s="46"/>
      <c r="E1196" s="49"/>
      <c r="F1196" s="138"/>
      <c r="G1196" s="23"/>
      <c r="H1196" s="11">
        <f t="shared" si="23"/>
        <v>9357599.2000000086</v>
      </c>
    </row>
    <row r="1197" spans="1:8" hidden="1" x14ac:dyDescent="0.25">
      <c r="A1197" s="35"/>
      <c r="B1197" s="219"/>
      <c r="C1197" s="49"/>
      <c r="D1197" s="46"/>
      <c r="E1197" s="49"/>
      <c r="F1197" s="138"/>
      <c r="G1197" s="23"/>
      <c r="H1197" s="11">
        <f t="shared" si="23"/>
        <v>9357599.2000000086</v>
      </c>
    </row>
    <row r="1198" spans="1:8" hidden="1" x14ac:dyDescent="0.25">
      <c r="A1198" s="35"/>
      <c r="B1198" s="219"/>
      <c r="C1198" s="49"/>
      <c r="D1198" s="46"/>
      <c r="E1198" s="49"/>
      <c r="F1198" s="138"/>
      <c r="G1198" s="23"/>
      <c r="H1198" s="11">
        <f t="shared" si="23"/>
        <v>9357599.2000000086</v>
      </c>
    </row>
    <row r="1199" spans="1:8" hidden="1" x14ac:dyDescent="0.25">
      <c r="A1199" s="59"/>
      <c r="B1199" s="220"/>
      <c r="C1199" s="62"/>
      <c r="D1199" s="61"/>
      <c r="E1199" s="62"/>
      <c r="F1199" s="174"/>
      <c r="G1199" s="63"/>
      <c r="H1199" s="64">
        <f t="shared" si="23"/>
        <v>9357599.2000000086</v>
      </c>
    </row>
    <row r="1200" spans="1:8" s="10" customFormat="1" ht="36" hidden="1" customHeight="1" x14ac:dyDescent="0.3">
      <c r="A1200" s="105"/>
      <c r="B1200" s="226"/>
      <c r="C1200" s="106"/>
      <c r="D1200" s="42" t="s">
        <v>51</v>
      </c>
      <c r="E1200" s="106"/>
      <c r="F1200" s="175"/>
      <c r="G1200" s="107"/>
      <c r="H1200" s="18">
        <f t="shared" si="23"/>
        <v>9357599.2000000086</v>
      </c>
    </row>
    <row r="1201" spans="1:8" s="10" customFormat="1" hidden="1" x14ac:dyDescent="0.25">
      <c r="A1201" s="35"/>
      <c r="B1201" s="219"/>
      <c r="C1201" s="49"/>
      <c r="D1201" s="46"/>
      <c r="E1201" s="49"/>
      <c r="F1201" s="138"/>
      <c r="G1201" s="23"/>
      <c r="H1201" s="11">
        <f t="shared" si="23"/>
        <v>9357599.2000000086</v>
      </c>
    </row>
    <row r="1202" spans="1:8" s="10" customFormat="1" hidden="1" x14ac:dyDescent="0.25">
      <c r="A1202" s="35"/>
      <c r="B1202" s="219"/>
      <c r="C1202" s="49"/>
      <c r="D1202" s="46"/>
      <c r="E1202" s="49"/>
      <c r="F1202" s="138"/>
      <c r="G1202" s="23"/>
      <c r="H1202" s="11">
        <f t="shared" si="23"/>
        <v>9357599.2000000086</v>
      </c>
    </row>
    <row r="1203" spans="1:8" s="10" customFormat="1" hidden="1" x14ac:dyDescent="0.25">
      <c r="A1203" s="35"/>
      <c r="B1203" s="219"/>
      <c r="C1203" s="49"/>
      <c r="D1203" s="46"/>
      <c r="E1203" s="49"/>
      <c r="F1203" s="138"/>
      <c r="G1203" s="23"/>
      <c r="H1203" s="11">
        <f t="shared" ref="H1203:H1266" si="24">H1202+F1203-G1203</f>
        <v>9357599.2000000086</v>
      </c>
    </row>
    <row r="1204" spans="1:8" s="10" customFormat="1" hidden="1" x14ac:dyDescent="0.25">
      <c r="A1204" s="35"/>
      <c r="B1204" s="219"/>
      <c r="C1204" s="49"/>
      <c r="D1204" s="46"/>
      <c r="E1204" s="49"/>
      <c r="F1204" s="138"/>
      <c r="G1204" s="23"/>
      <c r="H1204" s="11">
        <f t="shared" si="24"/>
        <v>9357599.2000000086</v>
      </c>
    </row>
    <row r="1205" spans="1:8" s="10" customFormat="1" hidden="1" x14ac:dyDescent="0.25">
      <c r="A1205" s="35"/>
      <c r="B1205" s="219"/>
      <c r="C1205" s="49"/>
      <c r="D1205" s="46"/>
      <c r="E1205" s="49"/>
      <c r="F1205" s="138"/>
      <c r="G1205" s="23"/>
      <c r="H1205" s="11">
        <f t="shared" si="24"/>
        <v>9357599.2000000086</v>
      </c>
    </row>
    <row r="1206" spans="1:8" s="10" customFormat="1" hidden="1" x14ac:dyDescent="0.25">
      <c r="A1206" s="35"/>
      <c r="B1206" s="219"/>
      <c r="C1206" s="49"/>
      <c r="D1206" s="46"/>
      <c r="E1206" s="49"/>
      <c r="F1206" s="138"/>
      <c r="G1206" s="23"/>
      <c r="H1206" s="11">
        <f t="shared" si="24"/>
        <v>9357599.2000000086</v>
      </c>
    </row>
    <row r="1207" spans="1:8" s="10" customFormat="1" hidden="1" x14ac:dyDescent="0.25">
      <c r="A1207" s="35"/>
      <c r="B1207" s="219"/>
      <c r="C1207" s="49"/>
      <c r="D1207" s="46"/>
      <c r="E1207" s="49"/>
      <c r="F1207" s="138"/>
      <c r="G1207" s="23"/>
      <c r="H1207" s="11">
        <f t="shared" si="24"/>
        <v>9357599.2000000086</v>
      </c>
    </row>
    <row r="1208" spans="1:8" s="10" customFormat="1" hidden="1" x14ac:dyDescent="0.25">
      <c r="A1208" s="35"/>
      <c r="B1208" s="219"/>
      <c r="C1208" s="49"/>
      <c r="D1208" s="46"/>
      <c r="E1208" s="49"/>
      <c r="F1208" s="138"/>
      <c r="G1208" s="23"/>
      <c r="H1208" s="11">
        <f t="shared" si="24"/>
        <v>9357599.2000000086</v>
      </c>
    </row>
    <row r="1209" spans="1:8" s="10" customFormat="1" hidden="1" x14ac:dyDescent="0.25">
      <c r="A1209" s="35"/>
      <c r="B1209" s="219"/>
      <c r="C1209" s="49"/>
      <c r="D1209" s="46"/>
      <c r="E1209" s="49"/>
      <c r="F1209" s="138"/>
      <c r="G1209" s="23"/>
      <c r="H1209" s="11">
        <f t="shared" si="24"/>
        <v>9357599.2000000086</v>
      </c>
    </row>
    <row r="1210" spans="1:8" s="10" customFormat="1" hidden="1" x14ac:dyDescent="0.25">
      <c r="A1210" s="35"/>
      <c r="B1210" s="219"/>
      <c r="C1210" s="49"/>
      <c r="D1210" s="46"/>
      <c r="E1210" s="49"/>
      <c r="F1210" s="138"/>
      <c r="G1210" s="23"/>
      <c r="H1210" s="11">
        <f t="shared" si="24"/>
        <v>9357599.2000000086</v>
      </c>
    </row>
    <row r="1211" spans="1:8" s="10" customFormat="1" hidden="1" x14ac:dyDescent="0.25">
      <c r="A1211" s="35"/>
      <c r="B1211" s="219"/>
      <c r="C1211" s="49"/>
      <c r="D1211" s="46"/>
      <c r="E1211" s="49"/>
      <c r="F1211" s="138"/>
      <c r="G1211" s="23"/>
      <c r="H1211" s="11">
        <f t="shared" si="24"/>
        <v>9357599.2000000086</v>
      </c>
    </row>
    <row r="1212" spans="1:8" s="10" customFormat="1" hidden="1" x14ac:dyDescent="0.25">
      <c r="A1212" s="35"/>
      <c r="B1212" s="219"/>
      <c r="C1212" s="49"/>
      <c r="D1212" s="46"/>
      <c r="E1212" s="49"/>
      <c r="F1212" s="138"/>
      <c r="G1212" s="23"/>
      <c r="H1212" s="11">
        <f t="shared" si="24"/>
        <v>9357599.2000000086</v>
      </c>
    </row>
    <row r="1213" spans="1:8" s="10" customFormat="1" hidden="1" x14ac:dyDescent="0.25">
      <c r="A1213" s="35"/>
      <c r="B1213" s="219"/>
      <c r="C1213" s="49"/>
      <c r="D1213" s="46"/>
      <c r="E1213" s="49"/>
      <c r="F1213" s="138"/>
      <c r="G1213" s="23"/>
      <c r="H1213" s="11">
        <f t="shared" si="24"/>
        <v>9357599.2000000086</v>
      </c>
    </row>
    <row r="1214" spans="1:8" s="10" customFormat="1" hidden="1" x14ac:dyDescent="0.25">
      <c r="A1214" s="35"/>
      <c r="B1214" s="219"/>
      <c r="C1214" s="49"/>
      <c r="D1214" s="46"/>
      <c r="E1214" s="49"/>
      <c r="F1214" s="138"/>
      <c r="G1214" s="23"/>
      <c r="H1214" s="11">
        <f t="shared" si="24"/>
        <v>9357599.2000000086</v>
      </c>
    </row>
    <row r="1215" spans="1:8" s="10" customFormat="1" hidden="1" x14ac:dyDescent="0.25">
      <c r="A1215" s="35"/>
      <c r="B1215" s="219"/>
      <c r="C1215" s="49"/>
      <c r="D1215" s="46"/>
      <c r="E1215" s="49"/>
      <c r="F1215" s="138"/>
      <c r="G1215" s="23"/>
      <c r="H1215" s="11">
        <f t="shared" si="24"/>
        <v>9357599.2000000086</v>
      </c>
    </row>
    <row r="1216" spans="1:8" s="10" customFormat="1" hidden="1" x14ac:dyDescent="0.25">
      <c r="A1216" s="35"/>
      <c r="B1216" s="219"/>
      <c r="C1216" s="49"/>
      <c r="D1216" s="46"/>
      <c r="E1216" s="49"/>
      <c r="F1216" s="138"/>
      <c r="G1216" s="23"/>
      <c r="H1216" s="11">
        <f t="shared" si="24"/>
        <v>9357599.2000000086</v>
      </c>
    </row>
    <row r="1217" spans="1:8" s="10" customFormat="1" hidden="1" x14ac:dyDescent="0.25">
      <c r="A1217" s="35"/>
      <c r="B1217" s="219"/>
      <c r="C1217" s="49"/>
      <c r="D1217" s="46"/>
      <c r="E1217" s="49"/>
      <c r="F1217" s="138"/>
      <c r="G1217" s="23"/>
      <c r="H1217" s="11">
        <f t="shared" si="24"/>
        <v>9357599.2000000086</v>
      </c>
    </row>
    <row r="1218" spans="1:8" s="10" customFormat="1" hidden="1" x14ac:dyDescent="0.25">
      <c r="A1218" s="35"/>
      <c r="B1218" s="219"/>
      <c r="C1218" s="49"/>
      <c r="D1218" s="46"/>
      <c r="E1218" s="49"/>
      <c r="F1218" s="138"/>
      <c r="G1218" s="23"/>
      <c r="H1218" s="11">
        <f t="shared" si="24"/>
        <v>9357599.2000000086</v>
      </c>
    </row>
    <row r="1219" spans="1:8" s="10" customFormat="1" hidden="1" x14ac:dyDescent="0.25">
      <c r="A1219" s="35"/>
      <c r="B1219" s="219"/>
      <c r="C1219" s="49"/>
      <c r="D1219" s="46"/>
      <c r="E1219" s="49"/>
      <c r="F1219" s="138"/>
      <c r="G1219" s="23"/>
      <c r="H1219" s="11">
        <f t="shared" si="24"/>
        <v>9357599.2000000086</v>
      </c>
    </row>
    <row r="1220" spans="1:8" s="10" customFormat="1" hidden="1" x14ac:dyDescent="0.25">
      <c r="A1220" s="35"/>
      <c r="B1220" s="219"/>
      <c r="C1220" s="49"/>
      <c r="D1220" s="46"/>
      <c r="E1220" s="49"/>
      <c r="F1220" s="138"/>
      <c r="G1220" s="23"/>
      <c r="H1220" s="11">
        <f t="shared" si="24"/>
        <v>9357599.2000000086</v>
      </c>
    </row>
    <row r="1221" spans="1:8" s="10" customFormat="1" hidden="1" x14ac:dyDescent="0.25">
      <c r="A1221" s="35"/>
      <c r="B1221" s="219"/>
      <c r="C1221" s="49"/>
      <c r="D1221" s="46"/>
      <c r="E1221" s="49"/>
      <c r="F1221" s="138"/>
      <c r="G1221" s="23"/>
      <c r="H1221" s="11">
        <f t="shared" si="24"/>
        <v>9357599.2000000086</v>
      </c>
    </row>
    <row r="1222" spans="1:8" s="10" customFormat="1" hidden="1" x14ac:dyDescent="0.25">
      <c r="A1222" s="35"/>
      <c r="B1222" s="219"/>
      <c r="C1222" s="49"/>
      <c r="D1222" s="46"/>
      <c r="E1222" s="49"/>
      <c r="F1222" s="138"/>
      <c r="G1222" s="23"/>
      <c r="H1222" s="11">
        <f t="shared" si="24"/>
        <v>9357599.2000000086</v>
      </c>
    </row>
    <row r="1223" spans="1:8" s="10" customFormat="1" hidden="1" x14ac:dyDescent="0.25">
      <c r="A1223" s="35"/>
      <c r="B1223" s="219"/>
      <c r="C1223" s="49"/>
      <c r="D1223" s="46"/>
      <c r="E1223" s="49"/>
      <c r="F1223" s="138"/>
      <c r="G1223" s="23"/>
      <c r="H1223" s="11">
        <f t="shared" si="24"/>
        <v>9357599.2000000086</v>
      </c>
    </row>
    <row r="1224" spans="1:8" s="10" customFormat="1" hidden="1" x14ac:dyDescent="0.25">
      <c r="A1224" s="35"/>
      <c r="B1224" s="49"/>
      <c r="C1224" s="47"/>
      <c r="D1224" s="46"/>
      <c r="E1224" s="49"/>
      <c r="F1224" s="138"/>
      <c r="G1224" s="23"/>
      <c r="H1224" s="11">
        <f t="shared" si="24"/>
        <v>9357599.2000000086</v>
      </c>
    </row>
    <row r="1225" spans="1:8" s="10" customFormat="1" hidden="1" x14ac:dyDescent="0.25">
      <c r="A1225" s="35"/>
      <c r="B1225" s="219"/>
      <c r="C1225" s="49"/>
      <c r="D1225" s="46"/>
      <c r="E1225" s="49"/>
      <c r="F1225" s="138"/>
      <c r="G1225" s="23"/>
      <c r="H1225" s="11">
        <f t="shared" si="24"/>
        <v>9357599.2000000086</v>
      </c>
    </row>
    <row r="1226" spans="1:8" s="10" customFormat="1" hidden="1" x14ac:dyDescent="0.25">
      <c r="A1226" s="35"/>
      <c r="B1226" s="219"/>
      <c r="C1226" s="49"/>
      <c r="D1226" s="46"/>
      <c r="E1226" s="49"/>
      <c r="F1226" s="138"/>
      <c r="G1226" s="23"/>
      <c r="H1226" s="11">
        <f t="shared" si="24"/>
        <v>9357599.2000000086</v>
      </c>
    </row>
    <row r="1227" spans="1:8" s="10" customFormat="1" hidden="1" x14ac:dyDescent="0.25">
      <c r="A1227" s="35"/>
      <c r="B1227" s="219"/>
      <c r="C1227" s="49"/>
      <c r="D1227" s="46"/>
      <c r="E1227" s="49"/>
      <c r="F1227" s="138"/>
      <c r="G1227" s="23"/>
      <c r="H1227" s="11">
        <f t="shared" si="24"/>
        <v>9357599.2000000086</v>
      </c>
    </row>
    <row r="1228" spans="1:8" s="10" customFormat="1" hidden="1" x14ac:dyDescent="0.25">
      <c r="A1228" s="35"/>
      <c r="B1228" s="219"/>
      <c r="C1228" s="49"/>
      <c r="D1228" s="46"/>
      <c r="E1228" s="49"/>
      <c r="F1228" s="138"/>
      <c r="G1228" s="23"/>
      <c r="H1228" s="11">
        <f t="shared" si="24"/>
        <v>9357599.2000000086</v>
      </c>
    </row>
    <row r="1229" spans="1:8" s="10" customFormat="1" hidden="1" x14ac:dyDescent="0.25">
      <c r="A1229" s="35"/>
      <c r="B1229" s="219"/>
      <c r="C1229" s="49"/>
      <c r="D1229" s="46"/>
      <c r="E1229" s="49"/>
      <c r="F1229" s="138"/>
      <c r="G1229" s="23"/>
      <c r="H1229" s="11">
        <f t="shared" si="24"/>
        <v>9357599.2000000086</v>
      </c>
    </row>
    <row r="1230" spans="1:8" s="10" customFormat="1" hidden="1" x14ac:dyDescent="0.25">
      <c r="A1230" s="35"/>
      <c r="B1230" s="219"/>
      <c r="C1230" s="49"/>
      <c r="D1230" s="46"/>
      <c r="E1230" s="49"/>
      <c r="F1230" s="138"/>
      <c r="G1230" s="23"/>
      <c r="H1230" s="11">
        <f t="shared" si="24"/>
        <v>9357599.2000000086</v>
      </c>
    </row>
    <row r="1231" spans="1:8" s="10" customFormat="1" hidden="1" x14ac:dyDescent="0.25">
      <c r="A1231" s="35"/>
      <c r="B1231" s="219"/>
      <c r="C1231" s="49"/>
      <c r="D1231" s="46"/>
      <c r="E1231" s="49"/>
      <c r="F1231" s="138"/>
      <c r="G1231" s="23"/>
      <c r="H1231" s="11">
        <f t="shared" si="24"/>
        <v>9357599.2000000086</v>
      </c>
    </row>
    <row r="1232" spans="1:8" s="10" customFormat="1" hidden="1" x14ac:dyDescent="0.25">
      <c r="A1232" s="35"/>
      <c r="B1232" s="219"/>
      <c r="C1232" s="49"/>
      <c r="D1232" s="46"/>
      <c r="E1232" s="49"/>
      <c r="F1232" s="138"/>
      <c r="G1232" s="23"/>
      <c r="H1232" s="11">
        <f t="shared" si="24"/>
        <v>9357599.2000000086</v>
      </c>
    </row>
    <row r="1233" spans="1:8" s="10" customFormat="1" hidden="1" x14ac:dyDescent="0.25">
      <c r="A1233" s="35"/>
      <c r="B1233" s="219"/>
      <c r="C1233" s="49"/>
      <c r="D1233" s="46"/>
      <c r="E1233" s="49"/>
      <c r="F1233" s="138"/>
      <c r="G1233" s="23"/>
      <c r="H1233" s="11">
        <f t="shared" si="24"/>
        <v>9357599.2000000086</v>
      </c>
    </row>
    <row r="1234" spans="1:8" s="10" customFormat="1" hidden="1" x14ac:dyDescent="0.25">
      <c r="A1234" s="35"/>
      <c r="B1234" s="219"/>
      <c r="C1234" s="49"/>
      <c r="D1234" s="46"/>
      <c r="E1234" s="49"/>
      <c r="F1234" s="138"/>
      <c r="G1234" s="23"/>
      <c r="H1234" s="11">
        <f t="shared" si="24"/>
        <v>9357599.2000000086</v>
      </c>
    </row>
    <row r="1235" spans="1:8" s="10" customFormat="1" hidden="1" x14ac:dyDescent="0.25">
      <c r="A1235" s="35"/>
      <c r="B1235" s="219"/>
      <c r="C1235" s="49"/>
      <c r="D1235" s="46"/>
      <c r="E1235" s="49"/>
      <c r="F1235" s="138"/>
      <c r="G1235" s="23"/>
      <c r="H1235" s="11">
        <f t="shared" si="24"/>
        <v>9357599.2000000086</v>
      </c>
    </row>
    <row r="1236" spans="1:8" s="10" customFormat="1" hidden="1" x14ac:dyDescent="0.25">
      <c r="A1236" s="35"/>
      <c r="B1236" s="219"/>
      <c r="C1236" s="49"/>
      <c r="D1236" s="46"/>
      <c r="E1236" s="49"/>
      <c r="F1236" s="138"/>
      <c r="G1236" s="23"/>
      <c r="H1236" s="11">
        <f t="shared" si="24"/>
        <v>9357599.2000000086</v>
      </c>
    </row>
    <row r="1237" spans="1:8" s="10" customFormat="1" hidden="1" x14ac:dyDescent="0.25">
      <c r="A1237" s="35"/>
      <c r="B1237" s="219"/>
      <c r="C1237" s="49"/>
      <c r="D1237" s="46"/>
      <c r="E1237" s="49"/>
      <c r="F1237" s="138"/>
      <c r="G1237" s="23"/>
      <c r="H1237" s="11">
        <f t="shared" si="24"/>
        <v>9357599.2000000086</v>
      </c>
    </row>
    <row r="1238" spans="1:8" s="10" customFormat="1" hidden="1" x14ac:dyDescent="0.25">
      <c r="A1238" s="35"/>
      <c r="B1238" s="219"/>
      <c r="C1238" s="49"/>
      <c r="D1238" s="46"/>
      <c r="E1238" s="49"/>
      <c r="F1238" s="138"/>
      <c r="G1238" s="23"/>
      <c r="H1238" s="11">
        <f t="shared" si="24"/>
        <v>9357599.2000000086</v>
      </c>
    </row>
    <row r="1239" spans="1:8" s="10" customFormat="1" hidden="1" x14ac:dyDescent="0.25">
      <c r="A1239" s="35"/>
      <c r="B1239" s="219"/>
      <c r="C1239" s="49"/>
      <c r="D1239" s="46"/>
      <c r="E1239" s="49"/>
      <c r="F1239" s="138"/>
      <c r="G1239" s="23"/>
      <c r="H1239" s="11">
        <f t="shared" si="24"/>
        <v>9357599.2000000086</v>
      </c>
    </row>
    <row r="1240" spans="1:8" s="10" customFormat="1" hidden="1" x14ac:dyDescent="0.25">
      <c r="A1240" s="35"/>
      <c r="B1240" s="219"/>
      <c r="C1240" s="49"/>
      <c r="D1240" s="46"/>
      <c r="E1240" s="49"/>
      <c r="F1240" s="138"/>
      <c r="G1240" s="23"/>
      <c r="H1240" s="11">
        <f t="shared" si="24"/>
        <v>9357599.2000000086</v>
      </c>
    </row>
    <row r="1241" spans="1:8" s="10" customFormat="1" hidden="1" x14ac:dyDescent="0.25">
      <c r="A1241" s="13"/>
      <c r="B1241" s="219"/>
      <c r="C1241" s="49"/>
      <c r="D1241" s="46"/>
      <c r="E1241" s="49"/>
      <c r="F1241" s="138"/>
      <c r="G1241" s="23"/>
      <c r="H1241" s="11">
        <f t="shared" si="24"/>
        <v>9357599.2000000086</v>
      </c>
    </row>
    <row r="1242" spans="1:8" s="10" customFormat="1" hidden="1" x14ac:dyDescent="0.25">
      <c r="A1242" s="13"/>
      <c r="B1242" s="219"/>
      <c r="C1242" s="49"/>
      <c r="D1242" s="46"/>
      <c r="E1242" s="49"/>
      <c r="F1242" s="138"/>
      <c r="G1242" s="23"/>
      <c r="H1242" s="11">
        <f t="shared" si="24"/>
        <v>9357599.2000000086</v>
      </c>
    </row>
    <row r="1243" spans="1:8" s="10" customFormat="1" hidden="1" x14ac:dyDescent="0.25">
      <c r="A1243" s="13"/>
      <c r="B1243" s="219"/>
      <c r="C1243" s="49"/>
      <c r="D1243" s="46"/>
      <c r="E1243" s="49"/>
      <c r="F1243" s="138"/>
      <c r="G1243" s="23"/>
      <c r="H1243" s="11">
        <f t="shared" si="24"/>
        <v>9357599.2000000086</v>
      </c>
    </row>
    <row r="1244" spans="1:8" s="10" customFormat="1" hidden="1" x14ac:dyDescent="0.25">
      <c r="A1244" s="13"/>
      <c r="B1244" s="219"/>
      <c r="C1244" s="49"/>
      <c r="D1244" s="46"/>
      <c r="E1244" s="49"/>
      <c r="F1244" s="138"/>
      <c r="G1244" s="23"/>
      <c r="H1244" s="11">
        <f t="shared" si="24"/>
        <v>9357599.2000000086</v>
      </c>
    </row>
    <row r="1245" spans="1:8" s="10" customFormat="1" hidden="1" x14ac:dyDescent="0.25">
      <c r="A1245" s="13"/>
      <c r="B1245" s="219"/>
      <c r="C1245" s="49"/>
      <c r="D1245" s="46"/>
      <c r="E1245" s="49"/>
      <c r="F1245" s="138"/>
      <c r="G1245" s="23"/>
      <c r="H1245" s="11">
        <f t="shared" si="24"/>
        <v>9357599.2000000086</v>
      </c>
    </row>
    <row r="1246" spans="1:8" s="10" customFormat="1" hidden="1" x14ac:dyDescent="0.25">
      <c r="A1246" s="13"/>
      <c r="B1246" s="219"/>
      <c r="C1246" s="49"/>
      <c r="D1246" s="46"/>
      <c r="E1246" s="49"/>
      <c r="F1246" s="138"/>
      <c r="G1246" s="23"/>
      <c r="H1246" s="11">
        <f t="shared" si="24"/>
        <v>9357599.2000000086</v>
      </c>
    </row>
    <row r="1247" spans="1:8" s="10" customFormat="1" hidden="1" x14ac:dyDescent="0.25">
      <c r="A1247" s="13"/>
      <c r="B1247" s="219"/>
      <c r="C1247" s="49"/>
      <c r="D1247" s="46"/>
      <c r="E1247" s="49"/>
      <c r="F1247" s="138"/>
      <c r="G1247" s="23"/>
      <c r="H1247" s="11">
        <f t="shared" si="24"/>
        <v>9357599.2000000086</v>
      </c>
    </row>
    <row r="1248" spans="1:8" s="10" customFormat="1" hidden="1" x14ac:dyDescent="0.25">
      <c r="A1248" s="13"/>
      <c r="B1248" s="219"/>
      <c r="C1248" s="49"/>
      <c r="D1248" s="46"/>
      <c r="E1248" s="49"/>
      <c r="F1248" s="138"/>
      <c r="G1248" s="23"/>
      <c r="H1248" s="11">
        <f t="shared" si="24"/>
        <v>9357599.2000000086</v>
      </c>
    </row>
    <row r="1249" spans="1:8" s="10" customFormat="1" hidden="1" x14ac:dyDescent="0.25">
      <c r="A1249" s="13"/>
      <c r="B1249" s="219"/>
      <c r="C1249" s="49"/>
      <c r="D1249" s="46"/>
      <c r="E1249" s="49"/>
      <c r="F1249" s="138"/>
      <c r="G1249" s="23"/>
      <c r="H1249" s="11">
        <f t="shared" si="24"/>
        <v>9357599.2000000086</v>
      </c>
    </row>
    <row r="1250" spans="1:8" s="10" customFormat="1" hidden="1" x14ac:dyDescent="0.25">
      <c r="A1250" s="13"/>
      <c r="B1250" s="219"/>
      <c r="C1250" s="49"/>
      <c r="D1250" s="46"/>
      <c r="E1250" s="49"/>
      <c r="F1250" s="138"/>
      <c r="G1250" s="23"/>
      <c r="H1250" s="11">
        <f t="shared" si="24"/>
        <v>9357599.2000000086</v>
      </c>
    </row>
    <row r="1251" spans="1:8" s="10" customFormat="1" hidden="1" x14ac:dyDescent="0.25">
      <c r="A1251" s="13"/>
      <c r="B1251" s="219"/>
      <c r="C1251" s="49"/>
      <c r="D1251" s="46"/>
      <c r="E1251" s="49"/>
      <c r="F1251" s="138"/>
      <c r="G1251" s="23"/>
      <c r="H1251" s="11">
        <f t="shared" si="24"/>
        <v>9357599.2000000086</v>
      </c>
    </row>
    <row r="1252" spans="1:8" s="10" customFormat="1" hidden="1" x14ac:dyDescent="0.25">
      <c r="A1252" s="13"/>
      <c r="B1252" s="219"/>
      <c r="C1252" s="49"/>
      <c r="D1252" s="46"/>
      <c r="E1252" s="49"/>
      <c r="F1252" s="138"/>
      <c r="G1252" s="23"/>
      <c r="H1252" s="11">
        <f t="shared" si="24"/>
        <v>9357599.2000000086</v>
      </c>
    </row>
    <row r="1253" spans="1:8" s="10" customFormat="1" hidden="1" x14ac:dyDescent="0.25">
      <c r="A1253" s="13"/>
      <c r="B1253" s="219"/>
      <c r="C1253" s="49"/>
      <c r="D1253" s="46"/>
      <c r="E1253" s="49"/>
      <c r="F1253" s="138"/>
      <c r="G1253" s="23"/>
      <c r="H1253" s="11">
        <f t="shared" si="24"/>
        <v>9357599.2000000086</v>
      </c>
    </row>
    <row r="1254" spans="1:8" s="10" customFormat="1" hidden="1" x14ac:dyDescent="0.25">
      <c r="A1254" s="13"/>
      <c r="B1254" s="219"/>
      <c r="C1254" s="49"/>
      <c r="D1254" s="46"/>
      <c r="E1254" s="49"/>
      <c r="F1254" s="138"/>
      <c r="G1254" s="23"/>
      <c r="H1254" s="11">
        <f t="shared" si="24"/>
        <v>9357599.2000000086</v>
      </c>
    </row>
    <row r="1255" spans="1:8" s="10" customFormat="1" hidden="1" x14ac:dyDescent="0.25">
      <c r="A1255" s="13"/>
      <c r="B1255" s="219"/>
      <c r="C1255" s="49"/>
      <c r="D1255" s="46"/>
      <c r="E1255" s="49"/>
      <c r="F1255" s="138"/>
      <c r="G1255" s="23"/>
      <c r="H1255" s="11">
        <f t="shared" si="24"/>
        <v>9357599.2000000086</v>
      </c>
    </row>
    <row r="1256" spans="1:8" s="10" customFormat="1" hidden="1" x14ac:dyDescent="0.25">
      <c r="A1256" s="13"/>
      <c r="B1256" s="219"/>
      <c r="C1256" s="49"/>
      <c r="D1256" s="46"/>
      <c r="E1256" s="49"/>
      <c r="F1256" s="138"/>
      <c r="G1256" s="23"/>
      <c r="H1256" s="11">
        <f t="shared" si="24"/>
        <v>9357599.2000000086</v>
      </c>
    </row>
    <row r="1257" spans="1:8" s="10" customFormat="1" hidden="1" x14ac:dyDescent="0.25">
      <c r="A1257" s="13"/>
      <c r="B1257" s="219"/>
      <c r="C1257" s="49"/>
      <c r="D1257" s="46"/>
      <c r="E1257" s="49"/>
      <c r="F1257" s="138"/>
      <c r="G1257" s="23"/>
      <c r="H1257" s="11">
        <f t="shared" si="24"/>
        <v>9357599.2000000086</v>
      </c>
    </row>
    <row r="1258" spans="1:8" s="10" customFormat="1" hidden="1" x14ac:dyDescent="0.25">
      <c r="A1258" s="13"/>
      <c r="B1258" s="219"/>
      <c r="C1258" s="49"/>
      <c r="D1258" s="46"/>
      <c r="E1258" s="49"/>
      <c r="F1258" s="138"/>
      <c r="G1258" s="23"/>
      <c r="H1258" s="11">
        <f t="shared" si="24"/>
        <v>9357599.2000000086</v>
      </c>
    </row>
    <row r="1259" spans="1:8" s="10" customFormat="1" hidden="1" x14ac:dyDescent="0.25">
      <c r="A1259" s="13"/>
      <c r="B1259" s="219"/>
      <c r="C1259" s="49"/>
      <c r="D1259" s="46"/>
      <c r="E1259" s="49"/>
      <c r="F1259" s="138"/>
      <c r="G1259" s="23"/>
      <c r="H1259" s="11">
        <f t="shared" si="24"/>
        <v>9357599.2000000086</v>
      </c>
    </row>
    <row r="1260" spans="1:8" s="10" customFormat="1" hidden="1" x14ac:dyDescent="0.25">
      <c r="A1260" s="13"/>
      <c r="B1260" s="219"/>
      <c r="C1260" s="49"/>
      <c r="D1260" s="46"/>
      <c r="E1260" s="49"/>
      <c r="F1260" s="138"/>
      <c r="G1260" s="23"/>
      <c r="H1260" s="11">
        <f t="shared" si="24"/>
        <v>9357599.2000000086</v>
      </c>
    </row>
    <row r="1261" spans="1:8" s="10" customFormat="1" hidden="1" x14ac:dyDescent="0.25">
      <c r="A1261" s="13"/>
      <c r="B1261" s="219"/>
      <c r="C1261" s="49"/>
      <c r="D1261" s="46"/>
      <c r="E1261" s="49"/>
      <c r="F1261" s="138"/>
      <c r="G1261" s="23"/>
      <c r="H1261" s="11">
        <f t="shared" si="24"/>
        <v>9357599.2000000086</v>
      </c>
    </row>
    <row r="1262" spans="1:8" s="10" customFormat="1" hidden="1" x14ac:dyDescent="0.25">
      <c r="A1262" s="81"/>
      <c r="B1262" s="219"/>
      <c r="C1262" s="49"/>
      <c r="D1262" s="46"/>
      <c r="E1262" s="49"/>
      <c r="F1262" s="138"/>
      <c r="G1262" s="23"/>
      <c r="H1262" s="11">
        <f t="shared" si="24"/>
        <v>9357599.2000000086</v>
      </c>
    </row>
    <row r="1263" spans="1:8" s="10" customFormat="1" hidden="1" x14ac:dyDescent="0.25">
      <c r="A1263" s="13"/>
      <c r="B1263" s="219"/>
      <c r="C1263" s="49"/>
      <c r="D1263" s="46"/>
      <c r="E1263" s="49"/>
      <c r="F1263" s="138"/>
      <c r="G1263" s="23"/>
      <c r="H1263" s="11">
        <f t="shared" si="24"/>
        <v>9357599.2000000086</v>
      </c>
    </row>
    <row r="1264" spans="1:8" s="10" customFormat="1" hidden="1" x14ac:dyDescent="0.25">
      <c r="A1264" s="13"/>
      <c r="B1264" s="219"/>
      <c r="C1264" s="49"/>
      <c r="D1264" s="46"/>
      <c r="E1264" s="49"/>
      <c r="F1264" s="138"/>
      <c r="G1264" s="23"/>
      <c r="H1264" s="11">
        <f t="shared" si="24"/>
        <v>9357599.2000000086</v>
      </c>
    </row>
    <row r="1265" spans="1:8" s="10" customFormat="1" hidden="1" x14ac:dyDescent="0.25">
      <c r="A1265" s="13"/>
      <c r="B1265" s="219"/>
      <c r="C1265" s="49"/>
      <c r="D1265" s="46"/>
      <c r="E1265" s="49"/>
      <c r="F1265" s="138"/>
      <c r="G1265" s="23"/>
      <c r="H1265" s="11">
        <f t="shared" si="24"/>
        <v>9357599.2000000086</v>
      </c>
    </row>
    <row r="1266" spans="1:8" s="10" customFormat="1" hidden="1" x14ac:dyDescent="0.25">
      <c r="A1266" s="13"/>
      <c r="B1266" s="219"/>
      <c r="C1266" s="49"/>
      <c r="D1266" s="46"/>
      <c r="E1266" s="49"/>
      <c r="F1266" s="138"/>
      <c r="G1266" s="23"/>
      <c r="H1266" s="11">
        <f t="shared" si="24"/>
        <v>9357599.2000000086</v>
      </c>
    </row>
    <row r="1267" spans="1:8" s="10" customFormat="1" hidden="1" x14ac:dyDescent="0.25">
      <c r="A1267" s="13"/>
      <c r="B1267" s="219"/>
      <c r="C1267" s="49"/>
      <c r="D1267" s="46"/>
      <c r="E1267" s="49"/>
      <c r="F1267" s="138"/>
      <c r="G1267" s="23"/>
      <c r="H1267" s="11">
        <f t="shared" ref="H1267:H1341" si="25">H1266+F1267-G1267</f>
        <v>9357599.2000000086</v>
      </c>
    </row>
    <row r="1268" spans="1:8" s="10" customFormat="1" hidden="1" x14ac:dyDescent="0.25">
      <c r="A1268" s="13"/>
      <c r="B1268" s="219"/>
      <c r="C1268" s="49"/>
      <c r="D1268" s="46"/>
      <c r="E1268" s="49"/>
      <c r="F1268" s="138"/>
      <c r="G1268" s="23"/>
      <c r="H1268" s="11">
        <f t="shared" si="25"/>
        <v>9357599.2000000086</v>
      </c>
    </row>
    <row r="1269" spans="1:8" s="10" customFormat="1" hidden="1" x14ac:dyDescent="0.25">
      <c r="A1269" s="13"/>
      <c r="B1269" s="219"/>
      <c r="C1269" s="49"/>
      <c r="D1269" s="46"/>
      <c r="E1269" s="49"/>
      <c r="F1269" s="138"/>
      <c r="G1269" s="23"/>
      <c r="H1269" s="11">
        <f t="shared" si="25"/>
        <v>9357599.2000000086</v>
      </c>
    </row>
    <row r="1270" spans="1:8" s="10" customFormat="1" hidden="1" x14ac:dyDescent="0.25">
      <c r="A1270" s="13"/>
      <c r="B1270" s="219"/>
      <c r="C1270" s="49"/>
      <c r="D1270" s="46"/>
      <c r="E1270" s="49"/>
      <c r="F1270" s="138"/>
      <c r="G1270" s="23"/>
      <c r="H1270" s="11">
        <f t="shared" si="25"/>
        <v>9357599.2000000086</v>
      </c>
    </row>
    <row r="1271" spans="1:8" s="10" customFormat="1" hidden="1" x14ac:dyDescent="0.25">
      <c r="A1271" s="13"/>
      <c r="B1271" s="219"/>
      <c r="C1271" s="49"/>
      <c r="D1271" s="46"/>
      <c r="E1271" s="49"/>
      <c r="F1271" s="138"/>
      <c r="G1271" s="23"/>
      <c r="H1271" s="11">
        <f t="shared" si="25"/>
        <v>9357599.2000000086</v>
      </c>
    </row>
    <row r="1272" spans="1:8" s="10" customFormat="1" hidden="1" x14ac:dyDescent="0.25">
      <c r="A1272" s="13"/>
      <c r="B1272" s="219"/>
      <c r="C1272" s="49"/>
      <c r="D1272" s="46"/>
      <c r="E1272" s="49"/>
      <c r="F1272" s="138"/>
      <c r="G1272" s="23"/>
      <c r="H1272" s="11">
        <f t="shared" si="25"/>
        <v>9357599.2000000086</v>
      </c>
    </row>
    <row r="1273" spans="1:8" s="10" customFormat="1" hidden="1" x14ac:dyDescent="0.25">
      <c r="A1273" s="13"/>
      <c r="B1273" s="219"/>
      <c r="C1273" s="49"/>
      <c r="D1273" s="46"/>
      <c r="E1273" s="49"/>
      <c r="F1273" s="138"/>
      <c r="G1273" s="23"/>
      <c r="H1273" s="11">
        <f t="shared" si="25"/>
        <v>9357599.2000000086</v>
      </c>
    </row>
    <row r="1274" spans="1:8" s="10" customFormat="1" hidden="1" x14ac:dyDescent="0.25">
      <c r="A1274" s="13"/>
      <c r="B1274" s="219"/>
      <c r="C1274" s="49"/>
      <c r="D1274" s="46"/>
      <c r="E1274" s="49"/>
      <c r="F1274" s="138"/>
      <c r="G1274" s="23"/>
      <c r="H1274" s="11">
        <f t="shared" si="25"/>
        <v>9357599.2000000086</v>
      </c>
    </row>
    <row r="1275" spans="1:8" s="10" customFormat="1" hidden="1" x14ac:dyDescent="0.25">
      <c r="A1275" s="13"/>
      <c r="B1275" s="219"/>
      <c r="C1275" s="49"/>
      <c r="D1275" s="46"/>
      <c r="E1275" s="49"/>
      <c r="F1275" s="138"/>
      <c r="G1275" s="23"/>
      <c r="H1275" s="11">
        <f t="shared" si="25"/>
        <v>9357599.2000000086</v>
      </c>
    </row>
    <row r="1276" spans="1:8" s="10" customFormat="1" hidden="1" x14ac:dyDescent="0.25">
      <c r="A1276" s="13"/>
      <c r="B1276" s="219"/>
      <c r="C1276" s="49"/>
      <c r="D1276" s="46"/>
      <c r="E1276" s="49"/>
      <c r="F1276" s="138"/>
      <c r="G1276" s="23"/>
      <c r="H1276" s="11">
        <f t="shared" si="25"/>
        <v>9357599.2000000086</v>
      </c>
    </row>
    <row r="1277" spans="1:8" s="10" customFormat="1" hidden="1" x14ac:dyDescent="0.25">
      <c r="A1277" s="13"/>
      <c r="B1277" s="219"/>
      <c r="C1277" s="49"/>
      <c r="D1277" s="46"/>
      <c r="E1277" s="49"/>
      <c r="F1277" s="138"/>
      <c r="G1277" s="23"/>
      <c r="H1277" s="11">
        <f t="shared" si="25"/>
        <v>9357599.2000000086</v>
      </c>
    </row>
    <row r="1278" spans="1:8" s="10" customFormat="1" hidden="1" x14ac:dyDescent="0.25">
      <c r="A1278" s="35"/>
      <c r="B1278" s="219"/>
      <c r="C1278" s="49"/>
      <c r="D1278" s="46"/>
      <c r="E1278" s="49"/>
      <c r="F1278" s="138"/>
      <c r="G1278" s="23"/>
      <c r="H1278" s="11">
        <f t="shared" si="25"/>
        <v>9357599.2000000086</v>
      </c>
    </row>
    <row r="1279" spans="1:8" s="10" customFormat="1" hidden="1" x14ac:dyDescent="0.25">
      <c r="A1279" s="35"/>
      <c r="B1279" s="219"/>
      <c r="C1279" s="49"/>
      <c r="D1279" s="46"/>
      <c r="E1279" s="49"/>
      <c r="F1279" s="138"/>
      <c r="G1279" s="23"/>
      <c r="H1279" s="11">
        <f t="shared" si="25"/>
        <v>9357599.2000000086</v>
      </c>
    </row>
    <row r="1280" spans="1:8" s="10" customFormat="1" hidden="1" x14ac:dyDescent="0.25">
      <c r="A1280" s="35"/>
      <c r="B1280" s="219"/>
      <c r="C1280" s="49"/>
      <c r="D1280" s="46"/>
      <c r="E1280" s="49"/>
      <c r="F1280" s="138"/>
      <c r="G1280" s="23"/>
      <c r="H1280" s="11">
        <f t="shared" si="25"/>
        <v>9357599.2000000086</v>
      </c>
    </row>
    <row r="1281" spans="1:8" s="10" customFormat="1" hidden="1" x14ac:dyDescent="0.25">
      <c r="A1281" s="35"/>
      <c r="B1281" s="219"/>
      <c r="C1281" s="49"/>
      <c r="D1281" s="46"/>
      <c r="E1281" s="49"/>
      <c r="F1281" s="138"/>
      <c r="G1281" s="23"/>
      <c r="H1281" s="11">
        <f t="shared" si="25"/>
        <v>9357599.2000000086</v>
      </c>
    </row>
    <row r="1282" spans="1:8" s="10" customFormat="1" hidden="1" x14ac:dyDescent="0.25">
      <c r="A1282" s="35"/>
      <c r="B1282" s="219"/>
      <c r="C1282" s="49"/>
      <c r="D1282" s="46"/>
      <c r="E1282" s="49"/>
      <c r="F1282" s="138"/>
      <c r="G1282" s="23"/>
      <c r="H1282" s="11">
        <f t="shared" si="25"/>
        <v>9357599.2000000086</v>
      </c>
    </row>
    <row r="1283" spans="1:8" s="10" customFormat="1" hidden="1" x14ac:dyDescent="0.25">
      <c r="A1283" s="35"/>
      <c r="B1283" s="219"/>
      <c r="C1283" s="49"/>
      <c r="D1283" s="46"/>
      <c r="E1283" s="49"/>
      <c r="F1283" s="138"/>
      <c r="G1283" s="23"/>
      <c r="H1283" s="11">
        <f t="shared" si="25"/>
        <v>9357599.2000000086</v>
      </c>
    </row>
    <row r="1284" spans="1:8" s="10" customFormat="1" hidden="1" x14ac:dyDescent="0.25">
      <c r="A1284" s="35"/>
      <c r="B1284" s="219"/>
      <c r="C1284" s="49"/>
      <c r="D1284" s="46"/>
      <c r="E1284" s="49"/>
      <c r="F1284" s="138"/>
      <c r="G1284" s="23"/>
      <c r="H1284" s="11">
        <f t="shared" si="25"/>
        <v>9357599.2000000086</v>
      </c>
    </row>
    <row r="1285" spans="1:8" s="10" customFormat="1" hidden="1" x14ac:dyDescent="0.25">
      <c r="A1285" s="35"/>
      <c r="B1285" s="219"/>
      <c r="C1285" s="49"/>
      <c r="D1285" s="46"/>
      <c r="E1285" s="49"/>
      <c r="F1285" s="138"/>
      <c r="G1285" s="23"/>
      <c r="H1285" s="11">
        <f t="shared" si="25"/>
        <v>9357599.2000000086</v>
      </c>
    </row>
    <row r="1286" spans="1:8" s="10" customFormat="1" hidden="1" x14ac:dyDescent="0.25">
      <c r="A1286" s="35"/>
      <c r="B1286" s="219"/>
      <c r="C1286" s="49"/>
      <c r="D1286" s="46"/>
      <c r="E1286" s="49"/>
      <c r="F1286" s="138"/>
      <c r="G1286" s="23"/>
      <c r="H1286" s="11">
        <f t="shared" si="25"/>
        <v>9357599.2000000086</v>
      </c>
    </row>
    <row r="1287" spans="1:8" s="10" customFormat="1" hidden="1" x14ac:dyDescent="0.25">
      <c r="A1287" s="35"/>
      <c r="B1287" s="219"/>
      <c r="C1287" s="49"/>
      <c r="D1287" s="46"/>
      <c r="E1287" s="49"/>
      <c r="F1287" s="138"/>
      <c r="G1287" s="23"/>
      <c r="H1287" s="11">
        <f t="shared" si="25"/>
        <v>9357599.2000000086</v>
      </c>
    </row>
    <row r="1288" spans="1:8" s="10" customFormat="1" hidden="1" x14ac:dyDescent="0.25">
      <c r="A1288" s="35"/>
      <c r="B1288" s="219"/>
      <c r="C1288" s="49"/>
      <c r="D1288" s="46"/>
      <c r="E1288" s="49"/>
      <c r="F1288" s="138"/>
      <c r="G1288" s="23"/>
      <c r="H1288" s="11">
        <f t="shared" si="25"/>
        <v>9357599.2000000086</v>
      </c>
    </row>
    <row r="1289" spans="1:8" s="10" customFormat="1" hidden="1" x14ac:dyDescent="0.25">
      <c r="A1289" s="35"/>
      <c r="B1289" s="219"/>
      <c r="C1289" s="49"/>
      <c r="D1289" s="46"/>
      <c r="E1289" s="49"/>
      <c r="F1289" s="138"/>
      <c r="G1289" s="23"/>
      <c r="H1289" s="11">
        <f t="shared" si="25"/>
        <v>9357599.2000000086</v>
      </c>
    </row>
    <row r="1290" spans="1:8" s="10" customFormat="1" hidden="1" x14ac:dyDescent="0.25">
      <c r="A1290" s="35"/>
      <c r="B1290" s="219"/>
      <c r="C1290" s="49"/>
      <c r="D1290" s="46"/>
      <c r="E1290" s="49"/>
      <c r="F1290" s="138"/>
      <c r="G1290" s="23"/>
      <c r="H1290" s="11">
        <f t="shared" si="25"/>
        <v>9357599.2000000086</v>
      </c>
    </row>
    <row r="1291" spans="1:8" s="10" customFormat="1" hidden="1" x14ac:dyDescent="0.25">
      <c r="A1291" s="35"/>
      <c r="B1291" s="219"/>
      <c r="C1291" s="49"/>
      <c r="D1291" s="46"/>
      <c r="E1291" s="49"/>
      <c r="F1291" s="138"/>
      <c r="G1291" s="23"/>
      <c r="H1291" s="11">
        <f t="shared" si="25"/>
        <v>9357599.2000000086</v>
      </c>
    </row>
    <row r="1292" spans="1:8" s="10" customFormat="1" hidden="1" x14ac:dyDescent="0.25">
      <c r="A1292" s="35"/>
      <c r="B1292" s="219"/>
      <c r="C1292" s="49"/>
      <c r="D1292" s="46"/>
      <c r="E1292" s="49"/>
      <c r="F1292" s="138"/>
      <c r="G1292" s="23"/>
      <c r="H1292" s="11">
        <f t="shared" si="25"/>
        <v>9357599.2000000086</v>
      </c>
    </row>
    <row r="1293" spans="1:8" s="10" customFormat="1" hidden="1" x14ac:dyDescent="0.25">
      <c r="A1293" s="35"/>
      <c r="B1293" s="219"/>
      <c r="C1293" s="49"/>
      <c r="D1293" s="46"/>
      <c r="E1293" s="49"/>
      <c r="F1293" s="138"/>
      <c r="G1293" s="23"/>
      <c r="H1293" s="11">
        <f t="shared" si="25"/>
        <v>9357599.2000000086</v>
      </c>
    </row>
    <row r="1294" spans="1:8" s="10" customFormat="1" hidden="1" x14ac:dyDescent="0.25">
      <c r="A1294" s="35"/>
      <c r="B1294" s="219"/>
      <c r="C1294" s="49"/>
      <c r="D1294" s="46"/>
      <c r="E1294" s="49"/>
      <c r="F1294" s="138"/>
      <c r="G1294" s="23"/>
      <c r="H1294" s="11">
        <f t="shared" si="25"/>
        <v>9357599.2000000086</v>
      </c>
    </row>
    <row r="1295" spans="1:8" s="10" customFormat="1" hidden="1" x14ac:dyDescent="0.25">
      <c r="A1295" s="35"/>
      <c r="B1295" s="219"/>
      <c r="C1295" s="49"/>
      <c r="D1295" s="46"/>
      <c r="E1295" s="49"/>
      <c r="F1295" s="138"/>
      <c r="G1295" s="23"/>
      <c r="H1295" s="11">
        <f t="shared" si="25"/>
        <v>9357599.2000000086</v>
      </c>
    </row>
    <row r="1296" spans="1:8" s="10" customFormat="1" hidden="1" x14ac:dyDescent="0.25">
      <c r="A1296" s="35"/>
      <c r="B1296" s="219"/>
      <c r="C1296" s="49"/>
      <c r="D1296" s="46"/>
      <c r="E1296" s="49"/>
      <c r="F1296" s="138"/>
      <c r="G1296" s="23"/>
      <c r="H1296" s="11">
        <f t="shared" si="25"/>
        <v>9357599.2000000086</v>
      </c>
    </row>
    <row r="1297" spans="1:8" s="10" customFormat="1" hidden="1" x14ac:dyDescent="0.25">
      <c r="A1297" s="59"/>
      <c r="B1297" s="220"/>
      <c r="C1297" s="62"/>
      <c r="D1297" s="61"/>
      <c r="E1297" s="62"/>
      <c r="F1297" s="174"/>
      <c r="G1297" s="63"/>
      <c r="H1297" s="64">
        <f t="shared" si="25"/>
        <v>9357599.2000000086</v>
      </c>
    </row>
    <row r="1298" spans="1:8" s="10" customFormat="1" ht="36" hidden="1" customHeight="1" x14ac:dyDescent="0.3">
      <c r="A1298" s="105"/>
      <c r="B1298" s="226"/>
      <c r="C1298" s="106"/>
      <c r="D1298" s="42" t="s">
        <v>52</v>
      </c>
      <c r="E1298" s="106"/>
      <c r="F1298" s="175"/>
      <c r="G1298" s="107"/>
      <c r="H1298" s="18">
        <f t="shared" si="25"/>
        <v>9357599.2000000086</v>
      </c>
    </row>
    <row r="1299" spans="1:8" s="84" customFormat="1" ht="15" hidden="1" customHeight="1" x14ac:dyDescent="0.25">
      <c r="A1299" s="133"/>
      <c r="B1299" s="228"/>
      <c r="C1299" s="135"/>
      <c r="D1299" s="46"/>
      <c r="E1299" s="135"/>
      <c r="F1299" s="137"/>
      <c r="G1299" s="85"/>
      <c r="H1299" s="11">
        <f t="shared" si="25"/>
        <v>9357599.2000000086</v>
      </c>
    </row>
    <row r="1300" spans="1:8" s="84" customFormat="1" ht="15" hidden="1" customHeight="1" x14ac:dyDescent="0.25">
      <c r="A1300" s="133"/>
      <c r="B1300" s="228"/>
      <c r="C1300" s="135"/>
      <c r="D1300" s="46"/>
      <c r="E1300" s="135"/>
      <c r="F1300" s="137"/>
      <c r="G1300" s="85"/>
      <c r="H1300" s="11">
        <f t="shared" si="25"/>
        <v>9357599.2000000086</v>
      </c>
    </row>
    <row r="1301" spans="1:8" s="84" customFormat="1" ht="15" hidden="1" customHeight="1" x14ac:dyDescent="0.25">
      <c r="A1301" s="133"/>
      <c r="B1301" s="228"/>
      <c r="C1301" s="135"/>
      <c r="D1301" s="46"/>
      <c r="E1301" s="135"/>
      <c r="F1301" s="137"/>
      <c r="G1301" s="85"/>
      <c r="H1301" s="11">
        <f t="shared" si="25"/>
        <v>9357599.2000000086</v>
      </c>
    </row>
    <row r="1302" spans="1:8" s="84" customFormat="1" ht="15" hidden="1" customHeight="1" x14ac:dyDescent="0.25">
      <c r="A1302" s="133"/>
      <c r="B1302" s="228"/>
      <c r="C1302" s="135"/>
      <c r="D1302" s="46"/>
      <c r="E1302" s="135"/>
      <c r="F1302" s="137"/>
      <c r="G1302" s="85"/>
      <c r="H1302" s="11">
        <f t="shared" si="25"/>
        <v>9357599.2000000086</v>
      </c>
    </row>
    <row r="1303" spans="1:8" s="84" customFormat="1" ht="15" hidden="1" customHeight="1" x14ac:dyDescent="0.25">
      <c r="A1303" s="133"/>
      <c r="B1303" s="228"/>
      <c r="C1303" s="135"/>
      <c r="D1303" s="46"/>
      <c r="E1303" s="135"/>
      <c r="F1303" s="137"/>
      <c r="G1303" s="85"/>
      <c r="H1303" s="11">
        <f t="shared" si="25"/>
        <v>9357599.2000000086</v>
      </c>
    </row>
    <row r="1304" spans="1:8" s="84" customFormat="1" ht="15" hidden="1" customHeight="1" x14ac:dyDescent="0.25">
      <c r="A1304" s="133"/>
      <c r="B1304" s="228"/>
      <c r="C1304" s="135"/>
      <c r="D1304" s="46"/>
      <c r="E1304" s="135"/>
      <c r="F1304" s="137"/>
      <c r="G1304" s="85"/>
      <c r="H1304" s="11">
        <f t="shared" si="25"/>
        <v>9357599.2000000086</v>
      </c>
    </row>
    <row r="1305" spans="1:8" hidden="1" x14ac:dyDescent="0.25">
      <c r="A1305" s="35"/>
      <c r="B1305" s="219"/>
      <c r="C1305" s="49"/>
      <c r="D1305" s="46"/>
      <c r="E1305" s="49"/>
      <c r="F1305" s="138"/>
      <c r="G1305" s="23"/>
      <c r="H1305" s="11">
        <f t="shared" si="25"/>
        <v>9357599.2000000086</v>
      </c>
    </row>
    <row r="1306" spans="1:8" s="10" customFormat="1" hidden="1" x14ac:dyDescent="0.25">
      <c r="A1306" s="35"/>
      <c r="B1306" s="219"/>
      <c r="C1306" s="49"/>
      <c r="D1306" s="46"/>
      <c r="E1306" s="49"/>
      <c r="F1306" s="138"/>
      <c r="G1306" s="23"/>
      <c r="H1306" s="11">
        <f t="shared" si="25"/>
        <v>9357599.2000000086</v>
      </c>
    </row>
    <row r="1307" spans="1:8" s="10" customFormat="1" hidden="1" x14ac:dyDescent="0.25">
      <c r="A1307" s="35"/>
      <c r="B1307" s="219"/>
      <c r="C1307" s="49"/>
      <c r="D1307" s="46"/>
      <c r="E1307" s="49"/>
      <c r="F1307" s="138"/>
      <c r="G1307" s="23"/>
      <c r="H1307" s="11">
        <f t="shared" si="25"/>
        <v>9357599.2000000086</v>
      </c>
    </row>
    <row r="1308" spans="1:8" s="10" customFormat="1" hidden="1" x14ac:dyDescent="0.25">
      <c r="A1308" s="35"/>
      <c r="B1308" s="219"/>
      <c r="C1308" s="49"/>
      <c r="D1308" s="46"/>
      <c r="E1308" s="49"/>
      <c r="F1308" s="138"/>
      <c r="G1308" s="23"/>
      <c r="H1308" s="11">
        <f t="shared" si="25"/>
        <v>9357599.2000000086</v>
      </c>
    </row>
    <row r="1309" spans="1:8" s="10" customFormat="1" hidden="1" x14ac:dyDescent="0.25">
      <c r="A1309" s="35"/>
      <c r="B1309" s="219"/>
      <c r="C1309" s="49"/>
      <c r="D1309" s="46"/>
      <c r="E1309" s="49"/>
      <c r="F1309" s="138"/>
      <c r="G1309" s="23"/>
      <c r="H1309" s="11">
        <f t="shared" si="25"/>
        <v>9357599.2000000086</v>
      </c>
    </row>
    <row r="1310" spans="1:8" s="10" customFormat="1" hidden="1" x14ac:dyDescent="0.25">
      <c r="A1310" s="35"/>
      <c r="B1310" s="219"/>
      <c r="C1310" s="49"/>
      <c r="D1310" s="46"/>
      <c r="E1310" s="49"/>
      <c r="F1310" s="138"/>
      <c r="G1310" s="23"/>
      <c r="H1310" s="11">
        <f t="shared" si="25"/>
        <v>9357599.2000000086</v>
      </c>
    </row>
    <row r="1311" spans="1:8" s="10" customFormat="1" hidden="1" x14ac:dyDescent="0.25">
      <c r="A1311" s="35"/>
      <c r="B1311" s="219"/>
      <c r="C1311" s="49"/>
      <c r="D1311" s="46"/>
      <c r="E1311" s="49"/>
      <c r="F1311" s="138"/>
      <c r="G1311" s="23"/>
      <c r="H1311" s="11">
        <f t="shared" si="25"/>
        <v>9357599.2000000086</v>
      </c>
    </row>
    <row r="1312" spans="1:8" s="10" customFormat="1" hidden="1" x14ac:dyDescent="0.25">
      <c r="A1312" s="35"/>
      <c r="B1312" s="219"/>
      <c r="C1312" s="49"/>
      <c r="D1312" s="46"/>
      <c r="E1312" s="49"/>
      <c r="F1312" s="138"/>
      <c r="G1312" s="23"/>
      <c r="H1312" s="11">
        <f t="shared" si="25"/>
        <v>9357599.2000000086</v>
      </c>
    </row>
    <row r="1313" spans="1:8" s="10" customFormat="1" hidden="1" x14ac:dyDescent="0.25">
      <c r="A1313" s="35"/>
      <c r="B1313" s="219"/>
      <c r="C1313" s="49"/>
      <c r="D1313" s="46"/>
      <c r="E1313" s="49"/>
      <c r="F1313" s="138"/>
      <c r="G1313" s="23"/>
      <c r="H1313" s="11">
        <f t="shared" si="25"/>
        <v>9357599.2000000086</v>
      </c>
    </row>
    <row r="1314" spans="1:8" s="10" customFormat="1" hidden="1" x14ac:dyDescent="0.25">
      <c r="A1314" s="35"/>
      <c r="B1314" s="219"/>
      <c r="C1314" s="49"/>
      <c r="D1314" s="46"/>
      <c r="E1314" s="49"/>
      <c r="F1314" s="138"/>
      <c r="G1314" s="23"/>
      <c r="H1314" s="11">
        <f t="shared" si="25"/>
        <v>9357599.2000000086</v>
      </c>
    </row>
    <row r="1315" spans="1:8" s="10" customFormat="1" hidden="1" x14ac:dyDescent="0.25">
      <c r="A1315" s="133"/>
      <c r="B1315" s="228"/>
      <c r="C1315" s="135"/>
      <c r="D1315" s="136"/>
      <c r="E1315" s="135"/>
      <c r="F1315" s="137"/>
      <c r="G1315" s="85"/>
      <c r="H1315" s="11">
        <f t="shared" si="25"/>
        <v>9357599.2000000086</v>
      </c>
    </row>
    <row r="1316" spans="1:8" s="10" customFormat="1" hidden="1" x14ac:dyDescent="0.25">
      <c r="A1316" s="133"/>
      <c r="B1316" s="228"/>
      <c r="C1316" s="135"/>
      <c r="D1316" s="136"/>
      <c r="E1316" s="135"/>
      <c r="F1316" s="137"/>
      <c r="G1316" s="85"/>
      <c r="H1316" s="11">
        <f t="shared" si="25"/>
        <v>9357599.2000000086</v>
      </c>
    </row>
    <row r="1317" spans="1:8" s="10" customFormat="1" hidden="1" x14ac:dyDescent="0.25">
      <c r="A1317" s="133"/>
      <c r="B1317" s="228"/>
      <c r="C1317" s="135"/>
      <c r="D1317" s="136"/>
      <c r="E1317" s="135"/>
      <c r="F1317" s="137"/>
      <c r="G1317" s="85"/>
      <c r="H1317" s="11">
        <f t="shared" si="25"/>
        <v>9357599.2000000086</v>
      </c>
    </row>
    <row r="1318" spans="1:8" s="10" customFormat="1" hidden="1" x14ac:dyDescent="0.25">
      <c r="A1318" s="133"/>
      <c r="B1318" s="228"/>
      <c r="C1318" s="135"/>
      <c r="D1318" s="136"/>
      <c r="E1318" s="135"/>
      <c r="F1318" s="137"/>
      <c r="G1318" s="85"/>
      <c r="H1318" s="11">
        <f t="shared" si="25"/>
        <v>9357599.2000000086</v>
      </c>
    </row>
    <row r="1319" spans="1:8" s="10" customFormat="1" hidden="1" x14ac:dyDescent="0.25">
      <c r="A1319" s="133"/>
      <c r="B1319" s="228"/>
      <c r="C1319" s="135"/>
      <c r="D1319" s="136"/>
      <c r="E1319" s="135"/>
      <c r="F1319" s="137"/>
      <c r="G1319" s="85"/>
      <c r="H1319" s="11">
        <f t="shared" si="25"/>
        <v>9357599.2000000086</v>
      </c>
    </row>
    <row r="1320" spans="1:8" s="10" customFormat="1" hidden="1" x14ac:dyDescent="0.25">
      <c r="A1320" s="133"/>
      <c r="B1320" s="228"/>
      <c r="C1320" s="135"/>
      <c r="D1320" s="136"/>
      <c r="E1320" s="135"/>
      <c r="F1320" s="137"/>
      <c r="G1320" s="85"/>
      <c r="H1320" s="11">
        <f t="shared" si="25"/>
        <v>9357599.2000000086</v>
      </c>
    </row>
    <row r="1321" spans="1:8" s="10" customFormat="1" hidden="1" x14ac:dyDescent="0.25">
      <c r="A1321" s="133"/>
      <c r="B1321" s="228"/>
      <c r="C1321" s="135"/>
      <c r="D1321" s="136"/>
      <c r="E1321" s="135"/>
      <c r="F1321" s="137"/>
      <c r="G1321" s="85"/>
      <c r="H1321" s="11">
        <f t="shared" si="25"/>
        <v>9357599.2000000086</v>
      </c>
    </row>
    <row r="1322" spans="1:8" s="84" customFormat="1" hidden="1" x14ac:dyDescent="0.25">
      <c r="A1322" s="133"/>
      <c r="B1322" s="228"/>
      <c r="C1322" s="135"/>
      <c r="D1322" s="136"/>
      <c r="E1322" s="135"/>
      <c r="F1322" s="137"/>
      <c r="G1322" s="85"/>
      <c r="H1322" s="11">
        <f t="shared" si="25"/>
        <v>9357599.2000000086</v>
      </c>
    </row>
    <row r="1323" spans="1:8" s="10" customFormat="1" hidden="1" x14ac:dyDescent="0.25">
      <c r="A1323" s="35"/>
      <c r="B1323" s="219"/>
      <c r="C1323" s="49"/>
      <c r="D1323" s="46"/>
      <c r="E1323" s="49"/>
      <c r="F1323" s="138"/>
      <c r="G1323" s="23"/>
      <c r="H1323" s="11">
        <f t="shared" si="25"/>
        <v>9357599.2000000086</v>
      </c>
    </row>
    <row r="1324" spans="1:8" s="10" customFormat="1" hidden="1" x14ac:dyDescent="0.25">
      <c r="A1324" s="35"/>
      <c r="B1324" s="219"/>
      <c r="C1324" s="49"/>
      <c r="D1324" s="46"/>
      <c r="E1324" s="49"/>
      <c r="F1324" s="138"/>
      <c r="G1324" s="23"/>
      <c r="H1324" s="11">
        <f t="shared" si="25"/>
        <v>9357599.2000000086</v>
      </c>
    </row>
    <row r="1325" spans="1:8" s="10" customFormat="1" hidden="1" x14ac:dyDescent="0.25">
      <c r="A1325" s="35"/>
      <c r="B1325" s="219"/>
      <c r="C1325" s="49"/>
      <c r="D1325" s="46"/>
      <c r="E1325" s="49"/>
      <c r="F1325" s="138"/>
      <c r="G1325" s="23"/>
      <c r="H1325" s="11">
        <f t="shared" si="25"/>
        <v>9357599.2000000086</v>
      </c>
    </row>
    <row r="1326" spans="1:8" s="10" customFormat="1" hidden="1" x14ac:dyDescent="0.25">
      <c r="A1326" s="35"/>
      <c r="B1326" s="219"/>
      <c r="C1326" s="49"/>
      <c r="D1326" s="46"/>
      <c r="E1326" s="49"/>
      <c r="F1326" s="138"/>
      <c r="G1326" s="23"/>
      <c r="H1326" s="11">
        <f t="shared" si="25"/>
        <v>9357599.2000000086</v>
      </c>
    </row>
    <row r="1327" spans="1:8" s="10" customFormat="1" hidden="1" x14ac:dyDescent="0.25">
      <c r="A1327" s="35"/>
      <c r="B1327" s="219"/>
      <c r="C1327" s="49"/>
      <c r="D1327" s="46"/>
      <c r="E1327" s="49"/>
      <c r="F1327" s="138"/>
      <c r="G1327" s="23"/>
      <c r="H1327" s="11">
        <f t="shared" si="25"/>
        <v>9357599.2000000086</v>
      </c>
    </row>
    <row r="1328" spans="1:8" s="10" customFormat="1" hidden="1" x14ac:dyDescent="0.25">
      <c r="A1328" s="35"/>
      <c r="B1328" s="219"/>
      <c r="C1328" s="49"/>
      <c r="D1328" s="46"/>
      <c r="E1328" s="49"/>
      <c r="F1328" s="138"/>
      <c r="G1328" s="23"/>
      <c r="H1328" s="11">
        <f t="shared" si="25"/>
        <v>9357599.2000000086</v>
      </c>
    </row>
    <row r="1329" spans="1:8" s="10" customFormat="1" hidden="1" x14ac:dyDescent="0.25">
      <c r="A1329" s="35"/>
      <c r="B1329" s="219"/>
      <c r="C1329" s="49"/>
      <c r="D1329" s="46"/>
      <c r="E1329" s="49"/>
      <c r="F1329" s="138"/>
      <c r="G1329" s="23"/>
      <c r="H1329" s="11">
        <f t="shared" si="25"/>
        <v>9357599.2000000086</v>
      </c>
    </row>
    <row r="1330" spans="1:8" s="10" customFormat="1" hidden="1" x14ac:dyDescent="0.25">
      <c r="A1330" s="35"/>
      <c r="B1330" s="219"/>
      <c r="C1330" s="49"/>
      <c r="D1330" s="46"/>
      <c r="E1330" s="49"/>
      <c r="F1330" s="138"/>
      <c r="G1330" s="23"/>
      <c r="H1330" s="11">
        <f t="shared" si="25"/>
        <v>9357599.2000000086</v>
      </c>
    </row>
    <row r="1331" spans="1:8" s="10" customFormat="1" hidden="1" x14ac:dyDescent="0.25">
      <c r="A1331" s="35"/>
      <c r="B1331" s="219"/>
      <c r="C1331" s="49"/>
      <c r="D1331" s="46"/>
      <c r="E1331" s="49"/>
      <c r="F1331" s="138"/>
      <c r="G1331" s="23"/>
      <c r="H1331" s="11">
        <f t="shared" si="25"/>
        <v>9357599.2000000086</v>
      </c>
    </row>
    <row r="1332" spans="1:8" s="10" customFormat="1" hidden="1" x14ac:dyDescent="0.25">
      <c r="A1332" s="35"/>
      <c r="B1332" s="219"/>
      <c r="C1332" s="49"/>
      <c r="D1332" s="46"/>
      <c r="E1332" s="49"/>
      <c r="F1332" s="138"/>
      <c r="G1332" s="23"/>
      <c r="H1332" s="11">
        <f t="shared" si="25"/>
        <v>9357599.2000000086</v>
      </c>
    </row>
    <row r="1333" spans="1:8" s="10" customFormat="1" hidden="1" x14ac:dyDescent="0.25">
      <c r="A1333" s="35"/>
      <c r="B1333" s="219"/>
      <c r="C1333" s="49"/>
      <c r="D1333" s="46"/>
      <c r="E1333" s="49"/>
      <c r="F1333" s="138"/>
      <c r="G1333" s="23"/>
      <c r="H1333" s="11">
        <f t="shared" si="25"/>
        <v>9357599.2000000086</v>
      </c>
    </row>
    <row r="1334" spans="1:8" s="10" customFormat="1" hidden="1" x14ac:dyDescent="0.25">
      <c r="A1334" s="35"/>
      <c r="B1334" s="219"/>
      <c r="C1334" s="49"/>
      <c r="D1334" s="46"/>
      <c r="E1334" s="49"/>
      <c r="F1334" s="138"/>
      <c r="G1334" s="23"/>
      <c r="H1334" s="11">
        <f t="shared" si="25"/>
        <v>9357599.2000000086</v>
      </c>
    </row>
    <row r="1335" spans="1:8" s="10" customFormat="1" hidden="1" x14ac:dyDescent="0.25">
      <c r="A1335" s="35"/>
      <c r="B1335" s="219"/>
      <c r="C1335" s="49"/>
      <c r="D1335" s="46"/>
      <c r="E1335" s="49"/>
      <c r="F1335" s="138"/>
      <c r="G1335" s="23"/>
      <c r="H1335" s="11">
        <f t="shared" si="25"/>
        <v>9357599.2000000086</v>
      </c>
    </row>
    <row r="1336" spans="1:8" s="10" customFormat="1" hidden="1" x14ac:dyDescent="0.25">
      <c r="A1336" s="35"/>
      <c r="B1336" s="219"/>
      <c r="C1336" s="49"/>
      <c r="D1336" s="46"/>
      <c r="E1336" s="49"/>
      <c r="F1336" s="138"/>
      <c r="G1336" s="23"/>
      <c r="H1336" s="11">
        <f t="shared" si="25"/>
        <v>9357599.2000000086</v>
      </c>
    </row>
    <row r="1337" spans="1:8" s="10" customFormat="1" hidden="1" x14ac:dyDescent="0.25">
      <c r="A1337" s="35"/>
      <c r="B1337" s="219"/>
      <c r="C1337" s="49"/>
      <c r="D1337" s="46"/>
      <c r="E1337" s="49"/>
      <c r="F1337" s="138"/>
      <c r="G1337" s="23"/>
      <c r="H1337" s="11">
        <f t="shared" si="25"/>
        <v>9357599.2000000086</v>
      </c>
    </row>
    <row r="1338" spans="1:8" s="10" customFormat="1" hidden="1" x14ac:dyDescent="0.25">
      <c r="A1338" s="35"/>
      <c r="B1338" s="219"/>
      <c r="C1338" s="49"/>
      <c r="D1338" s="46"/>
      <c r="E1338" s="49"/>
      <c r="F1338" s="138"/>
      <c r="G1338" s="23"/>
      <c r="H1338" s="11">
        <f t="shared" si="25"/>
        <v>9357599.2000000086</v>
      </c>
    </row>
    <row r="1339" spans="1:8" s="10" customFormat="1" hidden="1" x14ac:dyDescent="0.25">
      <c r="A1339" s="35"/>
      <c r="B1339" s="219"/>
      <c r="C1339" s="49"/>
      <c r="D1339" s="46"/>
      <c r="E1339" s="49"/>
      <c r="F1339" s="138"/>
      <c r="G1339" s="23"/>
      <c r="H1339" s="11">
        <f t="shared" si="25"/>
        <v>9357599.2000000086</v>
      </c>
    </row>
    <row r="1340" spans="1:8" s="10" customFormat="1" hidden="1" x14ac:dyDescent="0.25">
      <c r="A1340" s="35"/>
      <c r="B1340" s="219"/>
      <c r="C1340" s="49"/>
      <c r="D1340" s="46"/>
      <c r="E1340" s="49"/>
      <c r="F1340" s="138"/>
      <c r="G1340" s="23"/>
      <c r="H1340" s="11">
        <f t="shared" si="25"/>
        <v>9357599.2000000086</v>
      </c>
    </row>
    <row r="1341" spans="1:8" s="10" customFormat="1" hidden="1" x14ac:dyDescent="0.25">
      <c r="A1341" s="35"/>
      <c r="B1341" s="219"/>
      <c r="C1341" s="49"/>
      <c r="D1341" s="46"/>
      <c r="E1341" s="49"/>
      <c r="F1341" s="138"/>
      <c r="G1341" s="23"/>
      <c r="H1341" s="11">
        <f t="shared" si="25"/>
        <v>9357599.2000000086</v>
      </c>
    </row>
    <row r="1342" spans="1:8" s="10" customFormat="1" hidden="1" x14ac:dyDescent="0.25">
      <c r="A1342" s="35"/>
      <c r="B1342" s="219"/>
      <c r="C1342" s="49"/>
      <c r="D1342" s="46"/>
      <c r="E1342" s="49"/>
      <c r="F1342" s="138"/>
      <c r="G1342" s="23"/>
      <c r="H1342" s="11">
        <f t="shared" ref="H1342:H1406" si="26">H1341+F1342-G1342</f>
        <v>9357599.2000000086</v>
      </c>
    </row>
    <row r="1343" spans="1:8" s="10" customFormat="1" hidden="1" x14ac:dyDescent="0.25">
      <c r="A1343" s="35"/>
      <c r="B1343" s="219"/>
      <c r="C1343" s="49"/>
      <c r="D1343" s="46"/>
      <c r="E1343" s="49"/>
      <c r="F1343" s="138"/>
      <c r="G1343" s="23"/>
      <c r="H1343" s="11">
        <f t="shared" si="26"/>
        <v>9357599.2000000086</v>
      </c>
    </row>
    <row r="1344" spans="1:8" s="10" customFormat="1" hidden="1" x14ac:dyDescent="0.25">
      <c r="A1344" s="35"/>
      <c r="B1344" s="219"/>
      <c r="C1344" s="49"/>
      <c r="D1344" s="46"/>
      <c r="E1344" s="49"/>
      <c r="F1344" s="138"/>
      <c r="G1344" s="23"/>
      <c r="H1344" s="11">
        <f t="shared" si="26"/>
        <v>9357599.2000000086</v>
      </c>
    </row>
    <row r="1345" spans="1:8" s="10" customFormat="1" hidden="1" x14ac:dyDescent="0.25">
      <c r="A1345" s="35"/>
      <c r="B1345" s="219"/>
      <c r="C1345" s="49"/>
      <c r="D1345" s="46"/>
      <c r="E1345" s="49"/>
      <c r="F1345" s="138"/>
      <c r="G1345" s="23"/>
      <c r="H1345" s="11">
        <f t="shared" si="26"/>
        <v>9357599.2000000086</v>
      </c>
    </row>
    <row r="1346" spans="1:8" s="10" customFormat="1" hidden="1" x14ac:dyDescent="0.25">
      <c r="A1346" s="35"/>
      <c r="B1346" s="219"/>
      <c r="C1346" s="49"/>
      <c r="D1346" s="46"/>
      <c r="E1346" s="49"/>
      <c r="F1346" s="138"/>
      <c r="G1346" s="23"/>
      <c r="H1346" s="11">
        <f t="shared" si="26"/>
        <v>9357599.2000000086</v>
      </c>
    </row>
    <row r="1347" spans="1:8" s="10" customFormat="1" hidden="1" x14ac:dyDescent="0.25">
      <c r="A1347" s="35"/>
      <c r="B1347" s="219"/>
      <c r="C1347" s="49"/>
      <c r="D1347" s="46"/>
      <c r="E1347" s="49"/>
      <c r="F1347" s="138"/>
      <c r="G1347" s="23"/>
      <c r="H1347" s="11">
        <f t="shared" si="26"/>
        <v>9357599.2000000086</v>
      </c>
    </row>
    <row r="1348" spans="1:8" s="10" customFormat="1" hidden="1" x14ac:dyDescent="0.25">
      <c r="A1348" s="35"/>
      <c r="B1348" s="219"/>
      <c r="C1348" s="49"/>
      <c r="D1348" s="46"/>
      <c r="E1348" s="49"/>
      <c r="F1348" s="138"/>
      <c r="G1348" s="23"/>
      <c r="H1348" s="11">
        <f t="shared" si="26"/>
        <v>9357599.2000000086</v>
      </c>
    </row>
    <row r="1349" spans="1:8" s="10" customFormat="1" hidden="1" x14ac:dyDescent="0.25">
      <c r="A1349" s="35"/>
      <c r="B1349" s="219"/>
      <c r="C1349" s="49"/>
      <c r="D1349" s="46"/>
      <c r="E1349" s="49"/>
      <c r="F1349" s="138"/>
      <c r="G1349" s="23"/>
      <c r="H1349" s="11">
        <f t="shared" si="26"/>
        <v>9357599.2000000086</v>
      </c>
    </row>
    <row r="1350" spans="1:8" s="10" customFormat="1" hidden="1" x14ac:dyDescent="0.25">
      <c r="A1350" s="35"/>
      <c r="B1350" s="219"/>
      <c r="C1350" s="49"/>
      <c r="D1350" s="46"/>
      <c r="E1350" s="49"/>
      <c r="F1350" s="138"/>
      <c r="G1350" s="23"/>
      <c r="H1350" s="11">
        <f t="shared" si="26"/>
        <v>9357599.2000000086</v>
      </c>
    </row>
    <row r="1351" spans="1:8" s="10" customFormat="1" hidden="1" x14ac:dyDescent="0.25">
      <c r="A1351" s="35"/>
      <c r="B1351" s="219"/>
      <c r="C1351" s="49"/>
      <c r="D1351" s="46"/>
      <c r="E1351" s="49"/>
      <c r="F1351" s="138"/>
      <c r="G1351" s="23"/>
      <c r="H1351" s="11">
        <f t="shared" si="26"/>
        <v>9357599.2000000086</v>
      </c>
    </row>
    <row r="1352" spans="1:8" s="10" customFormat="1" hidden="1" x14ac:dyDescent="0.25">
      <c r="A1352" s="35"/>
      <c r="B1352" s="219"/>
      <c r="C1352" s="49"/>
      <c r="D1352" s="46"/>
      <c r="E1352" s="49"/>
      <c r="F1352" s="138"/>
      <c r="G1352" s="90"/>
      <c r="H1352" s="11">
        <f t="shared" si="26"/>
        <v>9357599.2000000086</v>
      </c>
    </row>
    <row r="1353" spans="1:8" s="10" customFormat="1" hidden="1" x14ac:dyDescent="0.25">
      <c r="A1353" s="35"/>
      <c r="B1353" s="219"/>
      <c r="C1353" s="49"/>
      <c r="D1353" s="46"/>
      <c r="E1353" s="49"/>
      <c r="F1353" s="138"/>
      <c r="G1353" s="90"/>
      <c r="H1353" s="11">
        <f t="shared" si="26"/>
        <v>9357599.2000000086</v>
      </c>
    </row>
    <row r="1354" spans="1:8" s="10" customFormat="1" hidden="1" x14ac:dyDescent="0.25">
      <c r="A1354" s="35"/>
      <c r="B1354" s="219"/>
      <c r="C1354" s="49"/>
      <c r="D1354" s="46"/>
      <c r="E1354" s="49"/>
      <c r="F1354" s="138"/>
      <c r="G1354" s="90"/>
      <c r="H1354" s="11">
        <f t="shared" si="26"/>
        <v>9357599.2000000086</v>
      </c>
    </row>
    <row r="1355" spans="1:8" s="10" customFormat="1" hidden="1" x14ac:dyDescent="0.25">
      <c r="A1355" s="35"/>
      <c r="B1355" s="219"/>
      <c r="C1355" s="49"/>
      <c r="D1355" s="46"/>
      <c r="E1355" s="49"/>
      <c r="F1355" s="138"/>
      <c r="G1355" s="90"/>
      <c r="H1355" s="11">
        <f t="shared" si="26"/>
        <v>9357599.2000000086</v>
      </c>
    </row>
    <row r="1356" spans="1:8" s="10" customFormat="1" hidden="1" x14ac:dyDescent="0.25">
      <c r="A1356" s="35"/>
      <c r="B1356" s="219"/>
      <c r="C1356" s="49"/>
      <c r="D1356" s="46"/>
      <c r="E1356" s="49"/>
      <c r="F1356" s="138"/>
      <c r="G1356" s="90"/>
      <c r="H1356" s="11">
        <f t="shared" si="26"/>
        <v>9357599.2000000086</v>
      </c>
    </row>
    <row r="1357" spans="1:8" s="10" customFormat="1" hidden="1" x14ac:dyDescent="0.25">
      <c r="A1357" s="35"/>
      <c r="B1357" s="219"/>
      <c r="C1357" s="49"/>
      <c r="D1357" s="46"/>
      <c r="E1357" s="49"/>
      <c r="F1357" s="138"/>
      <c r="G1357" s="90"/>
      <c r="H1357" s="11">
        <f t="shared" si="26"/>
        <v>9357599.2000000086</v>
      </c>
    </row>
    <row r="1358" spans="1:8" s="10" customFormat="1" hidden="1" x14ac:dyDescent="0.25">
      <c r="A1358" s="35"/>
      <c r="B1358" s="219"/>
      <c r="C1358" s="49"/>
      <c r="D1358" s="46"/>
      <c r="E1358" s="49"/>
      <c r="F1358" s="138"/>
      <c r="G1358" s="23"/>
      <c r="H1358" s="11">
        <f t="shared" si="26"/>
        <v>9357599.2000000086</v>
      </c>
    </row>
    <row r="1359" spans="1:8" s="10" customFormat="1" hidden="1" x14ac:dyDescent="0.25">
      <c r="A1359" s="35"/>
      <c r="B1359" s="219"/>
      <c r="C1359" s="49"/>
      <c r="D1359" s="46"/>
      <c r="E1359" s="49"/>
      <c r="F1359" s="138"/>
      <c r="G1359" s="23"/>
      <c r="H1359" s="11">
        <f t="shared" si="26"/>
        <v>9357599.2000000086</v>
      </c>
    </row>
    <row r="1360" spans="1:8" s="10" customFormat="1" hidden="1" x14ac:dyDescent="0.25">
      <c r="A1360" s="35"/>
      <c r="B1360" s="219"/>
      <c r="C1360" s="49"/>
      <c r="D1360" s="46"/>
      <c r="E1360" s="49"/>
      <c r="F1360" s="138"/>
      <c r="G1360" s="23"/>
      <c r="H1360" s="11">
        <f t="shared" si="26"/>
        <v>9357599.2000000086</v>
      </c>
    </row>
    <row r="1361" spans="1:8" s="10" customFormat="1" hidden="1" x14ac:dyDescent="0.25">
      <c r="A1361" s="35"/>
      <c r="B1361" s="219"/>
      <c r="C1361" s="49"/>
      <c r="D1361" s="46"/>
      <c r="E1361" s="49"/>
      <c r="F1361" s="138"/>
      <c r="G1361" s="23"/>
      <c r="H1361" s="11">
        <f t="shared" si="26"/>
        <v>9357599.2000000086</v>
      </c>
    </row>
    <row r="1362" spans="1:8" s="10" customFormat="1" hidden="1" x14ac:dyDescent="0.25">
      <c r="A1362" s="35"/>
      <c r="B1362" s="219"/>
      <c r="C1362" s="49"/>
      <c r="D1362" s="46"/>
      <c r="E1362" s="49"/>
      <c r="F1362" s="138"/>
      <c r="G1362" s="23"/>
      <c r="H1362" s="11">
        <f t="shared" si="26"/>
        <v>9357599.2000000086</v>
      </c>
    </row>
    <row r="1363" spans="1:8" s="10" customFormat="1" hidden="1" x14ac:dyDescent="0.25">
      <c r="A1363" s="35"/>
      <c r="B1363" s="219"/>
      <c r="C1363" s="49"/>
      <c r="D1363" s="46"/>
      <c r="E1363" s="49"/>
      <c r="F1363" s="138"/>
      <c r="G1363" s="23"/>
      <c r="H1363" s="11">
        <f t="shared" si="26"/>
        <v>9357599.2000000086</v>
      </c>
    </row>
    <row r="1364" spans="1:8" s="10" customFormat="1" hidden="1" x14ac:dyDescent="0.25">
      <c r="A1364" s="35"/>
      <c r="B1364" s="219"/>
      <c r="C1364" s="49"/>
      <c r="D1364" s="46"/>
      <c r="E1364" s="49"/>
      <c r="F1364" s="138"/>
      <c r="G1364" s="23"/>
      <c r="H1364" s="11">
        <f t="shared" si="26"/>
        <v>9357599.2000000086</v>
      </c>
    </row>
    <row r="1365" spans="1:8" s="10" customFormat="1" hidden="1" x14ac:dyDescent="0.25">
      <c r="A1365" s="35"/>
      <c r="B1365" s="219"/>
      <c r="C1365" s="49"/>
      <c r="D1365" s="46"/>
      <c r="E1365" s="49"/>
      <c r="F1365" s="138"/>
      <c r="G1365" s="23"/>
      <c r="H1365" s="11">
        <f t="shared" si="26"/>
        <v>9357599.2000000086</v>
      </c>
    </row>
    <row r="1366" spans="1:8" s="10" customFormat="1" hidden="1" x14ac:dyDescent="0.25">
      <c r="A1366" s="35"/>
      <c r="B1366" s="219"/>
      <c r="C1366" s="49"/>
      <c r="D1366" s="46"/>
      <c r="E1366" s="49"/>
      <c r="F1366" s="138"/>
      <c r="G1366" s="23"/>
      <c r="H1366" s="11">
        <f t="shared" si="26"/>
        <v>9357599.2000000086</v>
      </c>
    </row>
    <row r="1367" spans="1:8" s="10" customFormat="1" hidden="1" x14ac:dyDescent="0.25">
      <c r="A1367" s="35"/>
      <c r="B1367" s="219"/>
      <c r="C1367" s="49"/>
      <c r="D1367" s="46"/>
      <c r="E1367" s="49"/>
      <c r="F1367" s="138"/>
      <c r="G1367" s="23"/>
      <c r="H1367" s="11">
        <f t="shared" si="26"/>
        <v>9357599.2000000086</v>
      </c>
    </row>
    <row r="1368" spans="1:8" s="10" customFormat="1" hidden="1" x14ac:dyDescent="0.25">
      <c r="A1368" s="35"/>
      <c r="B1368" s="219"/>
      <c r="C1368" s="49"/>
      <c r="D1368" s="46"/>
      <c r="E1368" s="49"/>
      <c r="F1368" s="138"/>
      <c r="G1368" s="23"/>
      <c r="H1368" s="11">
        <f t="shared" si="26"/>
        <v>9357599.2000000086</v>
      </c>
    </row>
    <row r="1369" spans="1:8" s="10" customFormat="1" hidden="1" x14ac:dyDescent="0.25">
      <c r="A1369" s="35"/>
      <c r="B1369" s="219"/>
      <c r="C1369" s="49"/>
      <c r="D1369" s="46"/>
      <c r="E1369" s="49"/>
      <c r="F1369" s="138"/>
      <c r="G1369" s="23"/>
      <c r="H1369" s="11">
        <f t="shared" si="26"/>
        <v>9357599.2000000086</v>
      </c>
    </row>
    <row r="1370" spans="1:8" s="10" customFormat="1" hidden="1" x14ac:dyDescent="0.25">
      <c r="A1370" s="35"/>
      <c r="B1370" s="219"/>
      <c r="C1370" s="49"/>
      <c r="D1370" s="46"/>
      <c r="E1370" s="49"/>
      <c r="F1370" s="138"/>
      <c r="G1370" s="23"/>
      <c r="H1370" s="11">
        <f t="shared" si="26"/>
        <v>9357599.2000000086</v>
      </c>
    </row>
    <row r="1371" spans="1:8" s="10" customFormat="1" hidden="1" x14ac:dyDescent="0.25">
      <c r="A1371" s="35"/>
      <c r="B1371" s="219"/>
      <c r="C1371" s="49"/>
      <c r="D1371" s="46"/>
      <c r="E1371" s="49"/>
      <c r="F1371" s="138"/>
      <c r="G1371" s="23"/>
      <c r="H1371" s="11">
        <f t="shared" si="26"/>
        <v>9357599.2000000086</v>
      </c>
    </row>
    <row r="1372" spans="1:8" s="10" customFormat="1" hidden="1" x14ac:dyDescent="0.25">
      <c r="A1372" s="35"/>
      <c r="B1372" s="219"/>
      <c r="C1372" s="49"/>
      <c r="D1372" s="46"/>
      <c r="E1372" s="49"/>
      <c r="F1372" s="138"/>
      <c r="G1372" s="23"/>
      <c r="H1372" s="11">
        <f t="shared" si="26"/>
        <v>9357599.2000000086</v>
      </c>
    </row>
    <row r="1373" spans="1:8" s="10" customFormat="1" hidden="1" x14ac:dyDescent="0.25">
      <c r="A1373" s="35"/>
      <c r="B1373" s="219"/>
      <c r="C1373" s="49"/>
      <c r="D1373" s="46"/>
      <c r="E1373" s="49"/>
      <c r="F1373" s="138"/>
      <c r="G1373" s="23"/>
      <c r="H1373" s="11">
        <f t="shared" si="26"/>
        <v>9357599.2000000086</v>
      </c>
    </row>
    <row r="1374" spans="1:8" s="10" customFormat="1" hidden="1" x14ac:dyDescent="0.25">
      <c r="A1374" s="35"/>
      <c r="B1374" s="219"/>
      <c r="C1374" s="49"/>
      <c r="D1374" s="46"/>
      <c r="E1374" s="49"/>
      <c r="F1374" s="138"/>
      <c r="G1374" s="23"/>
      <c r="H1374" s="11">
        <f t="shared" si="26"/>
        <v>9357599.2000000086</v>
      </c>
    </row>
    <row r="1375" spans="1:8" s="10" customFormat="1" hidden="1" x14ac:dyDescent="0.25">
      <c r="A1375" s="35"/>
      <c r="B1375" s="219"/>
      <c r="C1375" s="49"/>
      <c r="D1375" s="46"/>
      <c r="E1375" s="49"/>
      <c r="F1375" s="138"/>
      <c r="G1375" s="23"/>
      <c r="H1375" s="11">
        <f t="shared" si="26"/>
        <v>9357599.2000000086</v>
      </c>
    </row>
    <row r="1376" spans="1:8" s="10" customFormat="1" hidden="1" x14ac:dyDescent="0.25">
      <c r="A1376" s="35"/>
      <c r="B1376" s="219"/>
      <c r="C1376" s="49"/>
      <c r="D1376" s="46"/>
      <c r="E1376" s="49"/>
      <c r="F1376" s="138"/>
      <c r="G1376" s="23"/>
      <c r="H1376" s="11">
        <f t="shared" si="26"/>
        <v>9357599.2000000086</v>
      </c>
    </row>
    <row r="1377" spans="1:8" s="10" customFormat="1" hidden="1" x14ac:dyDescent="0.25">
      <c r="A1377" s="35"/>
      <c r="B1377" s="219"/>
      <c r="C1377" s="49"/>
      <c r="D1377" s="46"/>
      <c r="E1377" s="49"/>
      <c r="F1377" s="138"/>
      <c r="G1377" s="23"/>
      <c r="H1377" s="11">
        <f t="shared" si="26"/>
        <v>9357599.2000000086</v>
      </c>
    </row>
    <row r="1378" spans="1:8" s="10" customFormat="1" hidden="1" x14ac:dyDescent="0.25">
      <c r="A1378" s="35"/>
      <c r="B1378" s="219"/>
      <c r="C1378" s="49"/>
      <c r="D1378" s="46"/>
      <c r="E1378" s="49"/>
      <c r="F1378" s="138"/>
      <c r="G1378" s="23"/>
      <c r="H1378" s="11">
        <f t="shared" si="26"/>
        <v>9357599.2000000086</v>
      </c>
    </row>
    <row r="1379" spans="1:8" s="10" customFormat="1" hidden="1" x14ac:dyDescent="0.25">
      <c r="A1379" s="35"/>
      <c r="B1379" s="219"/>
      <c r="C1379" s="49"/>
      <c r="D1379" s="46"/>
      <c r="E1379" s="49"/>
      <c r="F1379" s="138"/>
      <c r="G1379" s="23"/>
      <c r="H1379" s="11">
        <f t="shared" si="26"/>
        <v>9357599.2000000086</v>
      </c>
    </row>
    <row r="1380" spans="1:8" s="10" customFormat="1" hidden="1" x14ac:dyDescent="0.25">
      <c r="A1380" s="35"/>
      <c r="B1380" s="219"/>
      <c r="C1380" s="49"/>
      <c r="D1380" s="46"/>
      <c r="E1380" s="49"/>
      <c r="F1380" s="138"/>
      <c r="G1380" s="23"/>
      <c r="H1380" s="11">
        <f t="shared" si="26"/>
        <v>9357599.2000000086</v>
      </c>
    </row>
    <row r="1381" spans="1:8" s="10" customFormat="1" hidden="1" x14ac:dyDescent="0.25">
      <c r="A1381" s="35"/>
      <c r="B1381" s="219"/>
      <c r="C1381" s="49"/>
      <c r="D1381" s="46"/>
      <c r="E1381" s="49"/>
      <c r="F1381" s="138"/>
      <c r="G1381" s="23"/>
      <c r="H1381" s="11">
        <f t="shared" si="26"/>
        <v>9357599.2000000086</v>
      </c>
    </row>
    <row r="1382" spans="1:8" s="10" customFormat="1" hidden="1" x14ac:dyDescent="0.25">
      <c r="A1382" s="35"/>
      <c r="B1382" s="219"/>
      <c r="C1382" s="49"/>
      <c r="D1382" s="46"/>
      <c r="E1382" s="49"/>
      <c r="F1382" s="138"/>
      <c r="G1382" s="23"/>
      <c r="H1382" s="11">
        <f t="shared" si="26"/>
        <v>9357599.2000000086</v>
      </c>
    </row>
    <row r="1383" spans="1:8" s="10" customFormat="1" hidden="1" x14ac:dyDescent="0.25">
      <c r="A1383" s="35"/>
      <c r="B1383" s="219"/>
      <c r="C1383" s="49"/>
      <c r="D1383" s="46"/>
      <c r="E1383" s="49"/>
      <c r="F1383" s="138"/>
      <c r="G1383" s="23"/>
      <c r="H1383" s="11">
        <f t="shared" si="26"/>
        <v>9357599.2000000086</v>
      </c>
    </row>
    <row r="1384" spans="1:8" s="10" customFormat="1" hidden="1" x14ac:dyDescent="0.25">
      <c r="A1384" s="35"/>
      <c r="B1384" s="219"/>
      <c r="C1384" s="49"/>
      <c r="D1384" s="46"/>
      <c r="E1384" s="49"/>
      <c r="F1384" s="138"/>
      <c r="G1384" s="23"/>
      <c r="H1384" s="11">
        <f t="shared" si="26"/>
        <v>9357599.2000000086</v>
      </c>
    </row>
    <row r="1385" spans="1:8" s="10" customFormat="1" hidden="1" x14ac:dyDescent="0.25">
      <c r="A1385" s="35"/>
      <c r="B1385" s="219"/>
      <c r="C1385" s="49"/>
      <c r="D1385" s="46"/>
      <c r="E1385" s="49"/>
      <c r="F1385" s="138"/>
      <c r="G1385" s="23"/>
      <c r="H1385" s="11">
        <f t="shared" si="26"/>
        <v>9357599.2000000086</v>
      </c>
    </row>
    <row r="1386" spans="1:8" s="10" customFormat="1" hidden="1" x14ac:dyDescent="0.25">
      <c r="A1386" s="35"/>
      <c r="B1386" s="219"/>
      <c r="C1386" s="49"/>
      <c r="D1386" s="46"/>
      <c r="E1386" s="49"/>
      <c r="F1386" s="138"/>
      <c r="G1386" s="23"/>
      <c r="H1386" s="11">
        <f t="shared" si="26"/>
        <v>9357599.2000000086</v>
      </c>
    </row>
    <row r="1387" spans="1:8" s="10" customFormat="1" hidden="1" x14ac:dyDescent="0.25">
      <c r="A1387" s="35"/>
      <c r="B1387" s="219"/>
      <c r="C1387" s="49"/>
      <c r="D1387" s="46"/>
      <c r="E1387" s="49"/>
      <c r="F1387" s="138"/>
      <c r="G1387" s="23"/>
      <c r="H1387" s="11">
        <f t="shared" si="26"/>
        <v>9357599.2000000086</v>
      </c>
    </row>
    <row r="1388" spans="1:8" s="10" customFormat="1" hidden="1" x14ac:dyDescent="0.25">
      <c r="A1388" s="35"/>
      <c r="B1388" s="219"/>
      <c r="C1388" s="49"/>
      <c r="D1388" s="46"/>
      <c r="E1388" s="49"/>
      <c r="F1388" s="138"/>
      <c r="G1388" s="23"/>
      <c r="H1388" s="11">
        <f t="shared" si="26"/>
        <v>9357599.2000000086</v>
      </c>
    </row>
    <row r="1389" spans="1:8" s="10" customFormat="1" hidden="1" x14ac:dyDescent="0.25">
      <c r="A1389" s="35"/>
      <c r="B1389" s="219"/>
      <c r="C1389" s="49"/>
      <c r="D1389" s="46"/>
      <c r="E1389" s="49"/>
      <c r="F1389" s="138"/>
      <c r="G1389" s="23"/>
      <c r="H1389" s="11">
        <f t="shared" si="26"/>
        <v>9357599.2000000086</v>
      </c>
    </row>
    <row r="1390" spans="1:8" s="10" customFormat="1" hidden="1" x14ac:dyDescent="0.25">
      <c r="A1390" s="35"/>
      <c r="B1390" s="219"/>
      <c r="C1390" s="49"/>
      <c r="D1390" s="46"/>
      <c r="E1390" s="49"/>
      <c r="F1390" s="138"/>
      <c r="G1390" s="23"/>
      <c r="H1390" s="11">
        <f t="shared" si="26"/>
        <v>9357599.2000000086</v>
      </c>
    </row>
    <row r="1391" spans="1:8" s="10" customFormat="1" hidden="1" x14ac:dyDescent="0.25">
      <c r="A1391" s="35"/>
      <c r="B1391" s="219"/>
      <c r="C1391" s="49"/>
      <c r="D1391" s="46"/>
      <c r="E1391" s="49"/>
      <c r="F1391" s="138"/>
      <c r="G1391" s="23"/>
      <c r="H1391" s="11">
        <f t="shared" si="26"/>
        <v>9357599.2000000086</v>
      </c>
    </row>
    <row r="1392" spans="1:8" s="10" customFormat="1" hidden="1" x14ac:dyDescent="0.25">
      <c r="A1392" s="35"/>
      <c r="B1392" s="219"/>
      <c r="C1392" s="49"/>
      <c r="D1392" s="46"/>
      <c r="E1392" s="49"/>
      <c r="F1392" s="138"/>
      <c r="G1392" s="23"/>
      <c r="H1392" s="11">
        <f t="shared" si="26"/>
        <v>9357599.2000000086</v>
      </c>
    </row>
    <row r="1393" spans="1:8" s="10" customFormat="1" hidden="1" x14ac:dyDescent="0.25">
      <c r="A1393" s="35"/>
      <c r="B1393" s="219"/>
      <c r="C1393" s="49"/>
      <c r="D1393" s="46"/>
      <c r="E1393" s="49"/>
      <c r="F1393" s="138"/>
      <c r="G1393" s="23"/>
      <c r="H1393" s="11">
        <f t="shared" si="26"/>
        <v>9357599.2000000086</v>
      </c>
    </row>
    <row r="1394" spans="1:8" s="10" customFormat="1" hidden="1" x14ac:dyDescent="0.25">
      <c r="A1394" s="35"/>
      <c r="B1394" s="219"/>
      <c r="C1394" s="49"/>
      <c r="D1394" s="46"/>
      <c r="E1394" s="49"/>
      <c r="F1394" s="138"/>
      <c r="G1394" s="23"/>
      <c r="H1394" s="11">
        <f t="shared" si="26"/>
        <v>9357599.2000000086</v>
      </c>
    </row>
    <row r="1395" spans="1:8" s="10" customFormat="1" hidden="1" x14ac:dyDescent="0.25">
      <c r="A1395" s="35"/>
      <c r="B1395" s="219"/>
      <c r="C1395" s="49"/>
      <c r="D1395" s="46"/>
      <c r="E1395" s="49"/>
      <c r="F1395" s="138"/>
      <c r="G1395" s="23"/>
      <c r="H1395" s="11">
        <f t="shared" si="26"/>
        <v>9357599.2000000086</v>
      </c>
    </row>
    <row r="1396" spans="1:8" s="10" customFormat="1" hidden="1" x14ac:dyDescent="0.25">
      <c r="A1396" s="35"/>
      <c r="B1396" s="219"/>
      <c r="C1396" s="49"/>
      <c r="D1396" s="46"/>
      <c r="E1396" s="49"/>
      <c r="F1396" s="138"/>
      <c r="G1396" s="23"/>
      <c r="H1396" s="11">
        <f t="shared" si="26"/>
        <v>9357599.2000000086</v>
      </c>
    </row>
    <row r="1397" spans="1:8" s="10" customFormat="1" hidden="1" x14ac:dyDescent="0.25">
      <c r="A1397" s="35"/>
      <c r="B1397" s="219"/>
      <c r="C1397" s="49"/>
      <c r="D1397" s="46"/>
      <c r="E1397" s="49"/>
      <c r="F1397" s="138"/>
      <c r="G1397" s="23"/>
      <c r="H1397" s="11">
        <f t="shared" si="26"/>
        <v>9357599.2000000086</v>
      </c>
    </row>
    <row r="1398" spans="1:8" s="10" customFormat="1" hidden="1" x14ac:dyDescent="0.25">
      <c r="A1398" s="35"/>
      <c r="B1398" s="219"/>
      <c r="C1398" s="49"/>
      <c r="D1398" s="46"/>
      <c r="E1398" s="49"/>
      <c r="F1398" s="138"/>
      <c r="G1398" s="23"/>
      <c r="H1398" s="11">
        <f t="shared" si="26"/>
        <v>9357599.2000000086</v>
      </c>
    </row>
    <row r="1399" spans="1:8" s="10" customFormat="1" hidden="1" x14ac:dyDescent="0.25">
      <c r="A1399" s="35"/>
      <c r="B1399" s="219"/>
      <c r="C1399" s="49"/>
      <c r="D1399" s="46"/>
      <c r="E1399" s="49"/>
      <c r="F1399" s="138"/>
      <c r="G1399" s="23"/>
      <c r="H1399" s="11">
        <f t="shared" si="26"/>
        <v>9357599.2000000086</v>
      </c>
    </row>
    <row r="1400" spans="1:8" s="10" customFormat="1" hidden="1" x14ac:dyDescent="0.25">
      <c r="A1400" s="35"/>
      <c r="B1400" s="219"/>
      <c r="C1400" s="49"/>
      <c r="D1400" s="46"/>
      <c r="E1400" s="49"/>
      <c r="F1400" s="138"/>
      <c r="G1400" s="23"/>
      <c r="H1400" s="11">
        <f t="shared" si="26"/>
        <v>9357599.2000000086</v>
      </c>
    </row>
    <row r="1401" spans="1:8" s="10" customFormat="1" hidden="1" x14ac:dyDescent="0.25">
      <c r="A1401" s="35"/>
      <c r="B1401" s="219"/>
      <c r="C1401" s="49"/>
      <c r="D1401" s="46"/>
      <c r="E1401" s="49"/>
      <c r="F1401" s="138"/>
      <c r="G1401" s="23"/>
      <c r="H1401" s="11">
        <f t="shared" si="26"/>
        <v>9357599.2000000086</v>
      </c>
    </row>
    <row r="1402" spans="1:8" s="10" customFormat="1" hidden="1" x14ac:dyDescent="0.25">
      <c r="A1402" s="35"/>
      <c r="B1402" s="219"/>
      <c r="C1402" s="49"/>
      <c r="D1402" s="46"/>
      <c r="E1402" s="49"/>
      <c r="F1402" s="138"/>
      <c r="G1402" s="23"/>
      <c r="H1402" s="11">
        <f t="shared" si="26"/>
        <v>9357599.2000000086</v>
      </c>
    </row>
    <row r="1403" spans="1:8" s="10" customFormat="1" hidden="1" x14ac:dyDescent="0.25">
      <c r="A1403" s="35"/>
      <c r="B1403" s="219"/>
      <c r="C1403" s="49"/>
      <c r="D1403" s="46"/>
      <c r="E1403" s="49"/>
      <c r="F1403" s="138"/>
      <c r="G1403" s="23"/>
      <c r="H1403" s="11">
        <f t="shared" si="26"/>
        <v>9357599.2000000086</v>
      </c>
    </row>
    <row r="1404" spans="1:8" s="10" customFormat="1" hidden="1" x14ac:dyDescent="0.25">
      <c r="A1404" s="35"/>
      <c r="B1404" s="219"/>
      <c r="C1404" s="49"/>
      <c r="D1404" s="46"/>
      <c r="E1404" s="49"/>
      <c r="F1404" s="138"/>
      <c r="G1404" s="23"/>
      <c r="H1404" s="11">
        <f t="shared" si="26"/>
        <v>9357599.2000000086</v>
      </c>
    </row>
    <row r="1405" spans="1:8" s="10" customFormat="1" hidden="1" x14ac:dyDescent="0.25">
      <c r="A1405" s="35"/>
      <c r="B1405" s="219"/>
      <c r="C1405" s="49"/>
      <c r="D1405" s="46"/>
      <c r="E1405" s="49"/>
      <c r="F1405" s="138"/>
      <c r="G1405" s="23"/>
      <c r="H1405" s="11">
        <f t="shared" si="26"/>
        <v>9357599.2000000086</v>
      </c>
    </row>
    <row r="1406" spans="1:8" s="10" customFormat="1" hidden="1" x14ac:dyDescent="0.25">
      <c r="A1406" s="35"/>
      <c r="B1406" s="219"/>
      <c r="C1406" s="49"/>
      <c r="D1406" s="46"/>
      <c r="E1406" s="49"/>
      <c r="F1406" s="138"/>
      <c r="G1406" s="23"/>
      <c r="H1406" s="11">
        <f t="shared" si="26"/>
        <v>9357599.2000000086</v>
      </c>
    </row>
    <row r="1407" spans="1:8" s="10" customFormat="1" hidden="1" x14ac:dyDescent="0.25">
      <c r="A1407" s="35"/>
      <c r="B1407" s="219"/>
      <c r="C1407" s="49"/>
      <c r="D1407" s="46"/>
      <c r="E1407" s="49"/>
      <c r="F1407" s="138"/>
      <c r="G1407" s="23"/>
      <c r="H1407" s="11">
        <f t="shared" ref="H1407:H1426" si="27">H1406+F1407-G1407</f>
        <v>9357599.2000000086</v>
      </c>
    </row>
    <row r="1408" spans="1:8" s="10" customFormat="1" hidden="1" x14ac:dyDescent="0.25">
      <c r="A1408" s="35"/>
      <c r="B1408" s="219"/>
      <c r="C1408" s="49"/>
      <c r="D1408" s="46"/>
      <c r="E1408" s="49"/>
      <c r="F1408" s="138"/>
      <c r="G1408" s="23"/>
      <c r="H1408" s="11">
        <f t="shared" si="27"/>
        <v>9357599.2000000086</v>
      </c>
    </row>
    <row r="1409" spans="1:8" s="10" customFormat="1" hidden="1" x14ac:dyDescent="0.25">
      <c r="A1409" s="35"/>
      <c r="B1409" s="219"/>
      <c r="C1409" s="49"/>
      <c r="D1409" s="46"/>
      <c r="E1409" s="49"/>
      <c r="F1409" s="138"/>
      <c r="G1409" s="23"/>
      <c r="H1409" s="11">
        <f t="shared" si="27"/>
        <v>9357599.2000000086</v>
      </c>
    </row>
    <row r="1410" spans="1:8" s="10" customFormat="1" hidden="1" x14ac:dyDescent="0.25">
      <c r="A1410" s="35"/>
      <c r="B1410" s="219"/>
      <c r="C1410" s="49"/>
      <c r="D1410" s="46"/>
      <c r="E1410" s="49"/>
      <c r="F1410" s="138"/>
      <c r="G1410" s="23"/>
      <c r="H1410" s="11">
        <f t="shared" si="27"/>
        <v>9357599.2000000086</v>
      </c>
    </row>
    <row r="1411" spans="1:8" s="10" customFormat="1" hidden="1" x14ac:dyDescent="0.25">
      <c r="A1411" s="35"/>
      <c r="B1411" s="219"/>
      <c r="C1411" s="49"/>
      <c r="D1411" s="46"/>
      <c r="E1411" s="49"/>
      <c r="F1411" s="138"/>
      <c r="G1411" s="23"/>
      <c r="H1411" s="11">
        <f t="shared" si="27"/>
        <v>9357599.2000000086</v>
      </c>
    </row>
    <row r="1412" spans="1:8" s="10" customFormat="1" hidden="1" x14ac:dyDescent="0.25">
      <c r="A1412" s="35"/>
      <c r="B1412" s="219"/>
      <c r="C1412" s="49"/>
      <c r="D1412" s="46"/>
      <c r="E1412" s="49"/>
      <c r="F1412" s="138"/>
      <c r="G1412" s="23"/>
      <c r="H1412" s="11">
        <f t="shared" si="27"/>
        <v>9357599.2000000086</v>
      </c>
    </row>
    <row r="1413" spans="1:8" s="10" customFormat="1" hidden="1" x14ac:dyDescent="0.25">
      <c r="A1413" s="35"/>
      <c r="B1413" s="219"/>
      <c r="C1413" s="49"/>
      <c r="D1413" s="46"/>
      <c r="E1413" s="49"/>
      <c r="F1413" s="138"/>
      <c r="G1413" s="23"/>
      <c r="H1413" s="11">
        <f t="shared" si="27"/>
        <v>9357599.2000000086</v>
      </c>
    </row>
    <row r="1414" spans="1:8" s="10" customFormat="1" hidden="1" x14ac:dyDescent="0.25">
      <c r="A1414" s="35"/>
      <c r="B1414" s="219"/>
      <c r="C1414" s="49"/>
      <c r="D1414" s="46"/>
      <c r="E1414" s="49"/>
      <c r="F1414" s="138"/>
      <c r="G1414" s="23"/>
      <c r="H1414" s="11">
        <f t="shared" si="27"/>
        <v>9357599.2000000086</v>
      </c>
    </row>
    <row r="1415" spans="1:8" s="10" customFormat="1" hidden="1" x14ac:dyDescent="0.25">
      <c r="A1415" s="35"/>
      <c r="B1415" s="219"/>
      <c r="C1415" s="49"/>
      <c r="D1415" s="46"/>
      <c r="E1415" s="49"/>
      <c r="F1415" s="138"/>
      <c r="G1415" s="23"/>
      <c r="H1415" s="11">
        <f t="shared" si="27"/>
        <v>9357599.2000000086</v>
      </c>
    </row>
    <row r="1416" spans="1:8" s="10" customFormat="1" hidden="1" x14ac:dyDescent="0.25">
      <c r="A1416" s="35"/>
      <c r="B1416" s="219"/>
      <c r="C1416" s="49"/>
      <c r="D1416" s="46"/>
      <c r="E1416" s="49"/>
      <c r="F1416" s="138"/>
      <c r="G1416" s="23"/>
      <c r="H1416" s="11">
        <f t="shared" si="27"/>
        <v>9357599.2000000086</v>
      </c>
    </row>
    <row r="1417" spans="1:8" s="10" customFormat="1" hidden="1" x14ac:dyDescent="0.25">
      <c r="A1417" s="35"/>
      <c r="B1417" s="219"/>
      <c r="C1417" s="49"/>
      <c r="D1417" s="49"/>
      <c r="E1417" s="49"/>
      <c r="F1417" s="23"/>
      <c r="G1417" s="23"/>
      <c r="H1417" s="11">
        <f t="shared" si="27"/>
        <v>9357599.2000000086</v>
      </c>
    </row>
    <row r="1418" spans="1:8" s="10" customFormat="1" hidden="1" x14ac:dyDescent="0.25">
      <c r="A1418" s="35"/>
      <c r="B1418" s="219"/>
      <c r="C1418" s="49"/>
      <c r="D1418" s="49"/>
      <c r="E1418" s="49"/>
      <c r="F1418" s="23"/>
      <c r="G1418" s="23"/>
      <c r="H1418" s="11">
        <f t="shared" si="27"/>
        <v>9357599.2000000086</v>
      </c>
    </row>
    <row r="1419" spans="1:8" s="10" customFormat="1" hidden="1" x14ac:dyDescent="0.25">
      <c r="A1419" s="35"/>
      <c r="B1419" s="219"/>
      <c r="C1419" s="49"/>
      <c r="D1419" s="46"/>
      <c r="E1419" s="49"/>
      <c r="F1419" s="138"/>
      <c r="G1419" s="23"/>
      <c r="H1419" s="11">
        <f t="shared" si="27"/>
        <v>9357599.2000000086</v>
      </c>
    </row>
    <row r="1420" spans="1:8" s="10" customFormat="1" hidden="1" x14ac:dyDescent="0.25">
      <c r="A1420" s="35"/>
      <c r="B1420" s="219"/>
      <c r="C1420" s="49"/>
      <c r="D1420" s="46"/>
      <c r="E1420" s="49"/>
      <c r="F1420" s="138"/>
      <c r="G1420" s="23"/>
      <c r="H1420" s="11">
        <f t="shared" si="27"/>
        <v>9357599.2000000086</v>
      </c>
    </row>
    <row r="1421" spans="1:8" s="10" customFormat="1" hidden="1" x14ac:dyDescent="0.25">
      <c r="A1421" s="35"/>
      <c r="B1421" s="219"/>
      <c r="C1421" s="49"/>
      <c r="D1421" s="46"/>
      <c r="E1421" s="49"/>
      <c r="F1421" s="138"/>
      <c r="G1421" s="23"/>
      <c r="H1421" s="11">
        <f t="shared" si="27"/>
        <v>9357599.2000000086</v>
      </c>
    </row>
    <row r="1422" spans="1:8" s="10" customFormat="1" hidden="1" x14ac:dyDescent="0.25">
      <c r="A1422" s="35"/>
      <c r="B1422" s="219"/>
      <c r="C1422" s="49"/>
      <c r="D1422" s="46"/>
      <c r="E1422" s="49"/>
      <c r="F1422" s="138"/>
      <c r="G1422" s="23"/>
      <c r="H1422" s="11">
        <f t="shared" si="27"/>
        <v>9357599.2000000086</v>
      </c>
    </row>
    <row r="1423" spans="1:8" s="10" customFormat="1" hidden="1" x14ac:dyDescent="0.25">
      <c r="A1423" s="35"/>
      <c r="B1423" s="219"/>
      <c r="C1423" s="49"/>
      <c r="D1423" s="46"/>
      <c r="E1423" s="49"/>
      <c r="F1423" s="138"/>
      <c r="G1423" s="23"/>
      <c r="H1423" s="11">
        <f t="shared" si="27"/>
        <v>9357599.2000000086</v>
      </c>
    </row>
    <row r="1424" spans="1:8" s="10" customFormat="1" hidden="1" x14ac:dyDescent="0.25">
      <c r="A1424" s="35"/>
      <c r="B1424" s="219"/>
      <c r="C1424" s="49"/>
      <c r="D1424" s="46"/>
      <c r="E1424" s="49"/>
      <c r="F1424" s="138"/>
      <c r="G1424" s="23"/>
      <c r="H1424" s="11">
        <f t="shared" si="27"/>
        <v>9357599.2000000086</v>
      </c>
    </row>
    <row r="1425" spans="1:11" s="10" customFormat="1" hidden="1" x14ac:dyDescent="0.25">
      <c r="A1425" s="35"/>
      <c r="B1425" s="219"/>
      <c r="C1425" s="49"/>
      <c r="D1425" s="46"/>
      <c r="E1425" s="49"/>
      <c r="F1425" s="138"/>
      <c r="G1425" s="23"/>
      <c r="H1425" s="11">
        <f t="shared" si="27"/>
        <v>9357599.2000000086</v>
      </c>
    </row>
    <row r="1426" spans="1:11" s="10" customFormat="1" hidden="1" x14ac:dyDescent="0.25">
      <c r="A1426" s="59"/>
      <c r="B1426" s="220"/>
      <c r="C1426" s="62"/>
      <c r="D1426" s="189"/>
      <c r="E1426" s="77"/>
      <c r="F1426" s="64"/>
      <c r="G1426" s="64"/>
      <c r="H1426" s="64">
        <f t="shared" si="27"/>
        <v>9357599.2000000086</v>
      </c>
    </row>
    <row r="1427" spans="1:11" s="10" customFormat="1" x14ac:dyDescent="0.25">
      <c r="A1427" s="183"/>
      <c r="B1427" s="229"/>
      <c r="C1427" s="232"/>
      <c r="D1427" s="185"/>
      <c r="E1427" s="186"/>
      <c r="F1427" s="187"/>
      <c r="G1427" s="187"/>
      <c r="H1427" s="188"/>
    </row>
    <row r="1428" spans="1:11" s="10" customFormat="1" x14ac:dyDescent="0.25">
      <c r="A1428" s="183"/>
      <c r="B1428" s="229"/>
      <c r="C1428" s="232"/>
      <c r="D1428" s="185"/>
      <c r="E1428" s="186"/>
      <c r="F1428" s="187"/>
      <c r="G1428" s="187"/>
      <c r="H1428" s="188"/>
    </row>
    <row r="1429" spans="1:11" s="10" customFormat="1" x14ac:dyDescent="0.25">
      <c r="A1429" s="183"/>
      <c r="B1429" s="239"/>
      <c r="C1429" s="236" t="s">
        <v>353</v>
      </c>
      <c r="E1429" s="237"/>
      <c r="G1429" s="68"/>
      <c r="H1429" s="68"/>
      <c r="I1429" s="238"/>
      <c r="J1429" s="68"/>
      <c r="K1429" s="68"/>
    </row>
    <row r="1430" spans="1:11" s="10" customFormat="1" x14ac:dyDescent="0.25">
      <c r="A1430" s="183"/>
      <c r="C1430" s="10" t="s">
        <v>354</v>
      </c>
      <c r="E1430" s="239"/>
      <c r="H1430" s="160"/>
      <c r="J1430" s="68"/>
      <c r="K1430" s="68"/>
    </row>
    <row r="1431" spans="1:11" x14ac:dyDescent="0.25">
      <c r="B1431" s="10"/>
      <c r="C1431" s="10" t="s">
        <v>355</v>
      </c>
      <c r="D1431" s="239"/>
      <c r="E1431" s="10"/>
      <c r="F1431" s="10"/>
      <c r="G1431" s="160"/>
      <c r="H1431" s="10"/>
      <c r="I1431" s="238"/>
      <c r="J1431" s="68"/>
      <c r="K1431" s="68"/>
    </row>
    <row r="1432" spans="1:11" x14ac:dyDescent="0.25">
      <c r="B1432" s="239"/>
      <c r="C1432" s="10"/>
      <c r="D1432" s="10"/>
      <c r="E1432" s="160"/>
      <c r="F1432" s="10"/>
      <c r="G1432" s="68"/>
      <c r="H1432" s="68"/>
      <c r="I1432" s="238"/>
      <c r="J1432" s="68"/>
    </row>
  </sheetData>
  <autoFilter ref="A13:H1426">
    <filterColumn colId="0">
      <filters>
        <dateGroupItem year="2022" month="3" dateTimeGrouping="month"/>
      </filters>
    </filterColumn>
  </autoFilter>
  <mergeCells count="3">
    <mergeCell ref="A9:H9"/>
    <mergeCell ref="A8:H8"/>
    <mergeCell ref="A10:H10"/>
  </mergeCells>
  <pageMargins left="0.78740157480314965" right="0.78740157480314965" top="0.78740157480314965" bottom="0.78740157480314965" header="0.78740157480314965" footer="0.78740157480314965"/>
  <pageSetup scale="6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filterMode="1"/>
  <dimension ref="A1:I211"/>
  <sheetViews>
    <sheetView topLeftCell="A9" workbookViewId="0">
      <selection sqref="A1:XFD169"/>
    </sheetView>
  </sheetViews>
  <sheetFormatPr baseColWidth="10" defaultRowHeight="15" x14ac:dyDescent="0.25"/>
  <cols>
    <col min="2" max="2" width="16.140625" customWidth="1"/>
    <col min="3" max="3" width="39" customWidth="1"/>
    <col min="4" max="4" width="41" customWidth="1"/>
    <col min="5" max="5" width="20.7109375" customWidth="1"/>
    <col min="6" max="6" width="16" customWidth="1"/>
    <col min="7" max="7" width="17.140625" customWidth="1"/>
    <col min="9" max="9" width="14.140625" bestFit="1" customWidth="1"/>
  </cols>
  <sheetData>
    <row r="1" spans="1:9" s="10" customFormat="1" x14ac:dyDescent="0.25">
      <c r="A1" s="34"/>
      <c r="B1" s="54"/>
      <c r="C1" s="45"/>
      <c r="D1" s="47"/>
      <c r="E1" s="50"/>
      <c r="F1" s="50"/>
      <c r="G1" s="1"/>
    </row>
    <row r="2" spans="1:9" s="10" customFormat="1" x14ac:dyDescent="0.25">
      <c r="A2" s="34"/>
      <c r="B2" s="54"/>
      <c r="C2" s="36" t="s">
        <v>0</v>
      </c>
      <c r="D2" s="47"/>
      <c r="E2" s="50"/>
      <c r="F2" s="50"/>
      <c r="G2" s="1"/>
    </row>
    <row r="3" spans="1:9" s="10" customFormat="1" x14ac:dyDescent="0.25">
      <c r="A3" s="34"/>
      <c r="B3" s="54"/>
      <c r="C3" s="36" t="s">
        <v>1</v>
      </c>
      <c r="D3" s="47"/>
      <c r="E3" s="50"/>
      <c r="F3" s="50"/>
      <c r="G3" s="1"/>
    </row>
    <row r="4" spans="1:9" s="10" customFormat="1" x14ac:dyDescent="0.25">
      <c r="A4" s="34"/>
      <c r="B4" s="54"/>
      <c r="C4" s="36" t="s">
        <v>2</v>
      </c>
      <c r="D4" s="47"/>
      <c r="E4" s="50"/>
      <c r="F4" s="50"/>
      <c r="G4" s="1"/>
    </row>
    <row r="5" spans="1:9" s="10" customFormat="1" ht="15.75" x14ac:dyDescent="0.25">
      <c r="A5" s="34"/>
      <c r="B5" s="54"/>
      <c r="C5" s="37" t="s">
        <v>3</v>
      </c>
      <c r="D5" s="47"/>
      <c r="E5" s="50"/>
      <c r="F5" s="50"/>
      <c r="G5" s="1"/>
    </row>
    <row r="6" spans="1:9" s="10" customFormat="1" ht="15.75" x14ac:dyDescent="0.25">
      <c r="A6" s="34"/>
      <c r="B6" s="54"/>
      <c r="C6" s="37"/>
      <c r="D6" s="47"/>
      <c r="E6" s="50"/>
      <c r="F6" s="50"/>
      <c r="G6" s="1"/>
    </row>
    <row r="7" spans="1:9" s="10" customFormat="1" x14ac:dyDescent="0.25">
      <c r="A7" s="34"/>
      <c r="B7" s="54"/>
      <c r="C7" s="45"/>
      <c r="D7" s="47"/>
      <c r="E7" s="50"/>
      <c r="F7" s="50"/>
      <c r="G7" s="1"/>
    </row>
    <row r="8" spans="1:9" s="10" customFormat="1" ht="18.75" x14ac:dyDescent="0.3">
      <c r="A8" s="255" t="s">
        <v>4</v>
      </c>
      <c r="B8" s="255"/>
      <c r="C8" s="255"/>
      <c r="D8" s="255"/>
      <c r="E8" s="255"/>
      <c r="F8" s="255"/>
      <c r="G8" s="255"/>
    </row>
    <row r="9" spans="1:9" s="10" customFormat="1" ht="18.75" x14ac:dyDescent="0.3">
      <c r="A9" s="254" t="s">
        <v>20</v>
      </c>
      <c r="B9" s="254"/>
      <c r="C9" s="254"/>
      <c r="D9" s="254"/>
      <c r="E9" s="254"/>
      <c r="F9" s="254"/>
      <c r="G9" s="254"/>
    </row>
    <row r="10" spans="1:9" s="10" customFormat="1" ht="18.75" x14ac:dyDescent="0.3">
      <c r="A10" s="254" t="s">
        <v>40</v>
      </c>
      <c r="B10" s="254"/>
      <c r="C10" s="254"/>
      <c r="D10" s="254"/>
      <c r="E10" s="254"/>
      <c r="F10" s="254"/>
      <c r="G10" s="254"/>
    </row>
    <row r="11" spans="1:9" s="10" customFormat="1" x14ac:dyDescent="0.25">
      <c r="A11" s="34"/>
      <c r="B11" s="54"/>
      <c r="C11" s="45"/>
      <c r="D11" s="47"/>
      <c r="E11" s="53"/>
      <c r="F11" s="53"/>
    </row>
    <row r="12" spans="1:9" s="10" customFormat="1" x14ac:dyDescent="0.25">
      <c r="A12" s="29" t="s">
        <v>6</v>
      </c>
      <c r="B12" s="55" t="s">
        <v>7</v>
      </c>
      <c r="C12" s="38" t="s">
        <v>9</v>
      </c>
      <c r="D12" s="5" t="s">
        <v>10</v>
      </c>
      <c r="E12" s="58" t="s">
        <v>11</v>
      </c>
      <c r="F12" s="4" t="s">
        <v>12</v>
      </c>
      <c r="G12" s="4" t="s">
        <v>13</v>
      </c>
    </row>
    <row r="13" spans="1:9" s="10" customFormat="1" ht="38.25" customHeight="1" x14ac:dyDescent="0.3">
      <c r="A13" s="32"/>
      <c r="B13" s="56"/>
      <c r="C13" s="17"/>
      <c r="D13" s="42" t="s">
        <v>41</v>
      </c>
      <c r="E13" s="48"/>
      <c r="F13" s="18"/>
      <c r="G13" s="18"/>
    </row>
    <row r="14" spans="1:9" s="10" customFormat="1" x14ac:dyDescent="0.25">
      <c r="A14" s="29">
        <v>44621</v>
      </c>
      <c r="B14" s="253"/>
      <c r="C14" s="55" t="s">
        <v>13</v>
      </c>
      <c r="D14" s="242" t="s">
        <v>15</v>
      </c>
      <c r="E14" s="58"/>
      <c r="F14" s="4"/>
      <c r="G14" s="4">
        <v>565.11</v>
      </c>
      <c r="I14" s="53">
        <f>+E15+E34+E50+E67+E82+E97+E110</f>
        <v>0</v>
      </c>
    </row>
    <row r="15" spans="1:9" s="10" customFormat="1" x14ac:dyDescent="0.25">
      <c r="A15" s="29">
        <v>44640</v>
      </c>
      <c r="B15" s="7"/>
      <c r="C15" s="65" t="s">
        <v>127</v>
      </c>
      <c r="D15" s="65" t="s">
        <v>128</v>
      </c>
      <c r="E15" s="67"/>
      <c r="F15" s="67">
        <v>500</v>
      </c>
      <c r="G15" s="69">
        <f>+G14+E15-F15</f>
        <v>65.110000000000014</v>
      </c>
    </row>
    <row r="16" spans="1:9" s="10" customFormat="1" x14ac:dyDescent="0.25">
      <c r="A16" s="72">
        <v>44645</v>
      </c>
      <c r="B16" s="7" t="s">
        <v>14</v>
      </c>
      <c r="C16" s="65" t="s">
        <v>18</v>
      </c>
      <c r="D16" s="65" t="s">
        <v>19</v>
      </c>
      <c r="E16" s="67">
        <v>3494316.08</v>
      </c>
      <c r="F16" s="67"/>
      <c r="G16" s="69">
        <f>+G15+E16-F16</f>
        <v>3494381.19</v>
      </c>
    </row>
    <row r="17" spans="1:9" s="10" customFormat="1" x14ac:dyDescent="0.25">
      <c r="A17" s="72">
        <v>44649</v>
      </c>
      <c r="B17" s="180">
        <v>16036060</v>
      </c>
      <c r="C17" s="100" t="s">
        <v>88</v>
      </c>
      <c r="D17" s="240" t="s">
        <v>319</v>
      </c>
      <c r="E17" s="241"/>
      <c r="F17" s="68">
        <v>2750</v>
      </c>
      <c r="G17" s="241">
        <f>G16+E17-F17</f>
        <v>3491631.19</v>
      </c>
      <c r="I17" s="68">
        <f>+G15+G34+G50+G67+G82+G97+G110</f>
        <v>65.110000000000014</v>
      </c>
    </row>
    <row r="18" spans="1:9" s="10" customFormat="1" x14ac:dyDescent="0.25">
      <c r="A18" s="72">
        <v>44649</v>
      </c>
      <c r="B18" s="180">
        <v>16036303</v>
      </c>
      <c r="C18" s="100" t="s">
        <v>312</v>
      </c>
      <c r="D18" s="65" t="s">
        <v>319</v>
      </c>
      <c r="E18" s="67"/>
      <c r="F18" s="67">
        <v>1900</v>
      </c>
      <c r="G18" s="241">
        <f t="shared" ref="G18:G26" si="0">G17+E18-F18</f>
        <v>3489731.19</v>
      </c>
    </row>
    <row r="19" spans="1:9" s="10" customFormat="1" x14ac:dyDescent="0.25">
      <c r="A19" s="72">
        <v>44649</v>
      </c>
      <c r="B19" s="180">
        <v>16040267</v>
      </c>
      <c r="C19" s="101" t="s">
        <v>313</v>
      </c>
      <c r="D19" s="65" t="s">
        <v>320</v>
      </c>
      <c r="E19" s="67"/>
      <c r="F19" s="67">
        <v>729102.71</v>
      </c>
      <c r="G19" s="241">
        <f t="shared" si="0"/>
        <v>2760628.48</v>
      </c>
    </row>
    <row r="20" spans="1:9" s="10" customFormat="1" x14ac:dyDescent="0.25">
      <c r="A20" s="72">
        <v>44649</v>
      </c>
      <c r="B20" s="180">
        <v>16035873</v>
      </c>
      <c r="C20" s="101" t="s">
        <v>314</v>
      </c>
      <c r="D20" s="65" t="s">
        <v>93</v>
      </c>
      <c r="E20" s="67"/>
      <c r="F20" s="67">
        <v>256500</v>
      </c>
      <c r="G20" s="241">
        <f t="shared" si="0"/>
        <v>2504128.48</v>
      </c>
    </row>
    <row r="21" spans="1:9" s="10" customFormat="1" x14ac:dyDescent="0.25">
      <c r="A21" s="72">
        <v>44649</v>
      </c>
      <c r="B21" s="180">
        <v>16041352</v>
      </c>
      <c r="C21" s="102" t="s">
        <v>315</v>
      </c>
      <c r="D21" s="65" t="s">
        <v>321</v>
      </c>
      <c r="E21" s="67"/>
      <c r="F21" s="67">
        <v>363331.48000000004</v>
      </c>
      <c r="G21" s="241">
        <f t="shared" si="0"/>
        <v>2140797</v>
      </c>
    </row>
    <row r="22" spans="1:9" s="10" customFormat="1" x14ac:dyDescent="0.25">
      <c r="A22" s="72">
        <v>44649</v>
      </c>
      <c r="B22" s="181">
        <v>16035772</v>
      </c>
      <c r="C22" s="102" t="s">
        <v>145</v>
      </c>
      <c r="D22" s="65" t="s">
        <v>321</v>
      </c>
      <c r="E22" s="67"/>
      <c r="F22" s="67">
        <v>553065.05000000005</v>
      </c>
      <c r="G22" s="241">
        <f t="shared" si="0"/>
        <v>1587731.95</v>
      </c>
    </row>
    <row r="23" spans="1:9" s="10" customFormat="1" x14ac:dyDescent="0.25">
      <c r="A23" s="72">
        <v>44649</v>
      </c>
      <c r="B23" s="180">
        <v>16035979</v>
      </c>
      <c r="C23" s="102" t="s">
        <v>316</v>
      </c>
      <c r="D23" s="65" t="s">
        <v>321</v>
      </c>
      <c r="E23" s="67"/>
      <c r="F23" s="67">
        <v>152665</v>
      </c>
      <c r="G23" s="241">
        <f t="shared" si="0"/>
        <v>1435066.95</v>
      </c>
    </row>
    <row r="24" spans="1:9" s="10" customFormat="1" x14ac:dyDescent="0.25">
      <c r="A24" s="243">
        <v>44649</v>
      </c>
      <c r="B24" s="181">
        <v>16040360</v>
      </c>
      <c r="C24" s="102" t="s">
        <v>137</v>
      </c>
      <c r="D24" s="65" t="s">
        <v>322</v>
      </c>
      <c r="E24" s="67"/>
      <c r="F24" s="67">
        <v>514340.45</v>
      </c>
      <c r="G24" s="241">
        <f t="shared" si="0"/>
        <v>920726.5</v>
      </c>
    </row>
    <row r="25" spans="1:9" s="10" customFormat="1" x14ac:dyDescent="0.25">
      <c r="A25" s="243">
        <v>44649</v>
      </c>
      <c r="B25" s="181">
        <v>16037390</v>
      </c>
      <c r="C25" s="102" t="s">
        <v>317</v>
      </c>
      <c r="D25" s="65" t="s">
        <v>240</v>
      </c>
      <c r="E25" s="67"/>
      <c r="F25" s="67">
        <v>744290.68</v>
      </c>
      <c r="G25" s="241">
        <f t="shared" si="0"/>
        <v>176435.81999999995</v>
      </c>
    </row>
    <row r="26" spans="1:9" s="10" customFormat="1" x14ac:dyDescent="0.25">
      <c r="A26" s="72">
        <v>44649</v>
      </c>
      <c r="B26" s="70" t="s">
        <v>324</v>
      </c>
      <c r="C26" s="100" t="s">
        <v>318</v>
      </c>
      <c r="D26" s="65" t="s">
        <v>323</v>
      </c>
      <c r="E26" s="67"/>
      <c r="F26" s="67">
        <v>168785</v>
      </c>
      <c r="G26" s="241">
        <f t="shared" si="0"/>
        <v>7650.8199999999488</v>
      </c>
    </row>
    <row r="27" spans="1:9" s="10" customFormat="1" x14ac:dyDescent="0.25">
      <c r="A27" s="72">
        <v>44649</v>
      </c>
      <c r="B27" s="7"/>
      <c r="C27" s="100" t="s">
        <v>325</v>
      </c>
      <c r="D27" s="65" t="s">
        <v>128</v>
      </c>
      <c r="E27" s="67"/>
      <c r="F27" s="67">
        <v>5976.93</v>
      </c>
      <c r="G27" s="67">
        <f t="shared" ref="G27:G30" si="1">+G26+E27-F27</f>
        <v>1673.8899999999485</v>
      </c>
    </row>
    <row r="28" spans="1:9" s="10" customFormat="1" hidden="1" x14ac:dyDescent="0.25">
      <c r="A28" s="72"/>
      <c r="B28" s="7"/>
      <c r="C28" s="103"/>
      <c r="D28" s="65"/>
      <c r="E28" s="67"/>
      <c r="F28" s="67"/>
      <c r="G28" s="67">
        <f t="shared" si="1"/>
        <v>1673.8899999999485</v>
      </c>
    </row>
    <row r="29" spans="1:9" s="10" customFormat="1" hidden="1" x14ac:dyDescent="0.25">
      <c r="A29" s="72"/>
      <c r="B29" s="7"/>
      <c r="C29" s="104"/>
      <c r="D29" s="65"/>
      <c r="E29" s="67"/>
      <c r="F29" s="67"/>
      <c r="G29" s="67">
        <f t="shared" si="1"/>
        <v>1673.8899999999485</v>
      </c>
    </row>
    <row r="30" spans="1:9" s="10" customFormat="1" hidden="1" x14ac:dyDescent="0.25">
      <c r="A30" s="76">
        <v>44285</v>
      </c>
      <c r="B30" s="77"/>
      <c r="C30" s="78" t="s">
        <v>16</v>
      </c>
      <c r="D30" s="78" t="s">
        <v>17</v>
      </c>
      <c r="E30" s="79"/>
      <c r="F30" s="79"/>
      <c r="G30" s="79">
        <f t="shared" si="1"/>
        <v>1673.8899999999485</v>
      </c>
    </row>
    <row r="31" spans="1:9" s="10" customFormat="1" ht="38.25" hidden="1" customHeight="1" x14ac:dyDescent="0.3">
      <c r="A31" s="32"/>
      <c r="B31" s="56"/>
      <c r="C31" s="17"/>
      <c r="D31" s="42" t="s">
        <v>53</v>
      </c>
      <c r="E31" s="48"/>
      <c r="F31" s="18"/>
      <c r="G31" s="18"/>
    </row>
    <row r="32" spans="1:9" s="10" customFormat="1" hidden="1" x14ac:dyDescent="0.25">
      <c r="A32" s="29"/>
      <c r="B32" s="55"/>
      <c r="C32" s="38"/>
      <c r="D32" s="5" t="s">
        <v>15</v>
      </c>
      <c r="E32" s="58"/>
      <c r="F32" s="4"/>
      <c r="G32" s="4">
        <f>E32</f>
        <v>0</v>
      </c>
    </row>
    <row r="33" spans="1:7" s="10" customFormat="1" hidden="1" x14ac:dyDescent="0.25">
      <c r="A33" s="29"/>
      <c r="B33" s="55"/>
      <c r="C33" s="74" t="s">
        <v>16</v>
      </c>
      <c r="D33" s="75" t="s">
        <v>17</v>
      </c>
      <c r="E33" s="58"/>
      <c r="F33" s="69"/>
      <c r="G33" s="67">
        <f t="shared" ref="G33:G38" si="2">G32+E33-F33</f>
        <v>0</v>
      </c>
    </row>
    <row r="34" spans="1:7" hidden="1" x14ac:dyDescent="0.25">
      <c r="A34" s="7"/>
      <c r="B34" s="7" t="s">
        <v>14</v>
      </c>
      <c r="C34" s="65" t="s">
        <v>18</v>
      </c>
      <c r="D34" s="65" t="s">
        <v>19</v>
      </c>
      <c r="E34" s="67"/>
      <c r="F34" s="67"/>
      <c r="G34" s="67">
        <f t="shared" si="2"/>
        <v>0</v>
      </c>
    </row>
    <row r="35" spans="1:7" hidden="1" x14ac:dyDescent="0.25">
      <c r="A35" s="72"/>
      <c r="B35" s="70"/>
      <c r="C35" s="73"/>
      <c r="D35" s="65"/>
      <c r="E35" s="67"/>
      <c r="F35" s="68"/>
      <c r="G35" s="67">
        <f t="shared" si="2"/>
        <v>0</v>
      </c>
    </row>
    <row r="36" spans="1:7" hidden="1" x14ac:dyDescent="0.25">
      <c r="A36" s="72"/>
      <c r="B36" s="71"/>
      <c r="C36" s="73"/>
      <c r="D36" s="65"/>
      <c r="E36" s="67"/>
      <c r="F36" s="67"/>
      <c r="G36" s="67">
        <f t="shared" si="2"/>
        <v>0</v>
      </c>
    </row>
    <row r="37" spans="1:7" hidden="1" x14ac:dyDescent="0.25">
      <c r="A37" s="72"/>
      <c r="B37" s="70"/>
      <c r="C37" s="73"/>
      <c r="D37" s="65"/>
      <c r="E37" s="67"/>
      <c r="F37" s="67"/>
      <c r="G37" s="67">
        <f t="shared" si="2"/>
        <v>0</v>
      </c>
    </row>
    <row r="38" spans="1:7" hidden="1" x14ac:dyDescent="0.25">
      <c r="A38" s="72"/>
      <c r="B38" s="70"/>
      <c r="C38" s="73"/>
      <c r="D38" s="65"/>
      <c r="E38" s="67"/>
      <c r="F38" s="67"/>
      <c r="G38" s="67">
        <f t="shared" si="2"/>
        <v>0</v>
      </c>
    </row>
    <row r="39" spans="1:7" hidden="1" x14ac:dyDescent="0.25">
      <c r="A39" s="72"/>
      <c r="B39" s="71"/>
      <c r="C39" s="73"/>
      <c r="D39" s="65"/>
      <c r="E39" s="67"/>
      <c r="F39" s="67"/>
      <c r="G39" s="67">
        <f t="shared" ref="G39:G79" si="3">+G38+E39-F39</f>
        <v>0</v>
      </c>
    </row>
    <row r="40" spans="1:7" hidden="1" x14ac:dyDescent="0.25">
      <c r="A40" s="72"/>
      <c r="B40" s="71"/>
      <c r="C40" s="73"/>
      <c r="D40" s="65"/>
      <c r="E40" s="67"/>
      <c r="F40" s="67"/>
      <c r="G40" s="67">
        <f t="shared" si="3"/>
        <v>0</v>
      </c>
    </row>
    <row r="41" spans="1:7" hidden="1" x14ac:dyDescent="0.25">
      <c r="A41" s="72"/>
      <c r="B41" s="70"/>
      <c r="C41" s="73"/>
      <c r="D41" s="65"/>
      <c r="E41" s="67"/>
      <c r="F41" s="67"/>
      <c r="G41" s="67">
        <f t="shared" si="3"/>
        <v>0</v>
      </c>
    </row>
    <row r="42" spans="1:7" hidden="1" x14ac:dyDescent="0.25">
      <c r="A42" s="72"/>
      <c r="B42" s="70"/>
      <c r="C42" s="73"/>
      <c r="D42" s="65"/>
      <c r="E42" s="67"/>
      <c r="F42" s="67"/>
      <c r="G42" s="67">
        <f t="shared" si="3"/>
        <v>0</v>
      </c>
    </row>
    <row r="43" spans="1:7" hidden="1" x14ac:dyDescent="0.25">
      <c r="A43" s="72"/>
      <c r="B43" s="70"/>
      <c r="C43" s="73"/>
      <c r="D43" s="65"/>
      <c r="E43" s="67"/>
      <c r="F43" s="67"/>
      <c r="G43" s="67">
        <f t="shared" si="3"/>
        <v>0</v>
      </c>
    </row>
    <row r="44" spans="1:7" hidden="1" x14ac:dyDescent="0.25">
      <c r="A44" s="72"/>
      <c r="B44" s="70"/>
      <c r="C44" s="73"/>
      <c r="D44" s="65"/>
      <c r="E44" s="67"/>
      <c r="F44" s="67"/>
      <c r="G44" s="67">
        <f t="shared" si="3"/>
        <v>0</v>
      </c>
    </row>
    <row r="45" spans="1:7" hidden="1" x14ac:dyDescent="0.25">
      <c r="A45" s="72"/>
      <c r="B45" s="7"/>
      <c r="C45" s="73"/>
      <c r="D45" s="65"/>
      <c r="E45" s="67"/>
      <c r="F45" s="67"/>
      <c r="G45" s="67">
        <f t="shared" si="3"/>
        <v>0</v>
      </c>
    </row>
    <row r="46" spans="1:7" hidden="1" x14ac:dyDescent="0.25">
      <c r="A46" s="76">
        <v>44315</v>
      </c>
      <c r="B46" s="77"/>
      <c r="C46" s="78" t="s">
        <v>16</v>
      </c>
      <c r="D46" s="78" t="s">
        <v>17</v>
      </c>
      <c r="E46" s="79"/>
      <c r="F46" s="79"/>
      <c r="G46" s="79">
        <f t="shared" si="3"/>
        <v>0</v>
      </c>
    </row>
    <row r="47" spans="1:7" s="10" customFormat="1" ht="38.25" hidden="1" customHeight="1" x14ac:dyDescent="0.3">
      <c r="A47" s="32"/>
      <c r="B47" s="56"/>
      <c r="C47" s="17"/>
      <c r="D47" s="42" t="s">
        <v>54</v>
      </c>
      <c r="E47" s="48"/>
      <c r="F47" s="18"/>
      <c r="G47" s="66">
        <f t="shared" si="3"/>
        <v>0</v>
      </c>
    </row>
    <row r="48" spans="1:7" s="10" customFormat="1" hidden="1" x14ac:dyDescent="0.25">
      <c r="A48" s="29"/>
      <c r="B48" s="55"/>
      <c r="C48" s="38"/>
      <c r="D48" s="5" t="s">
        <v>15</v>
      </c>
      <c r="E48" s="58">
        <v>0</v>
      </c>
      <c r="F48" s="4"/>
      <c r="G48" s="67">
        <f t="shared" si="3"/>
        <v>0</v>
      </c>
    </row>
    <row r="49" spans="1:7" s="10" customFormat="1" hidden="1" x14ac:dyDescent="0.25">
      <c r="A49" s="29"/>
      <c r="B49" s="55"/>
      <c r="C49" s="74" t="s">
        <v>16</v>
      </c>
      <c r="D49" s="75" t="s">
        <v>17</v>
      </c>
      <c r="E49" s="58"/>
      <c r="F49" s="69"/>
      <c r="G49" s="67">
        <f>G48+E49-F49</f>
        <v>0</v>
      </c>
    </row>
    <row r="50" spans="1:7" s="10" customFormat="1" hidden="1" x14ac:dyDescent="0.25">
      <c r="A50" s="7"/>
      <c r="B50" s="7" t="s">
        <v>14</v>
      </c>
      <c r="C50" s="65" t="s">
        <v>18</v>
      </c>
      <c r="D50" s="65" t="s">
        <v>19</v>
      </c>
      <c r="E50" s="67"/>
      <c r="F50" s="67"/>
      <c r="G50" s="67">
        <f>G49+E50-F50</f>
        <v>0</v>
      </c>
    </row>
    <row r="51" spans="1:7" hidden="1" x14ac:dyDescent="0.25">
      <c r="A51" s="31"/>
      <c r="B51" s="7"/>
      <c r="C51" s="65"/>
      <c r="D51" s="65"/>
      <c r="E51" s="67"/>
      <c r="F51" s="67"/>
      <c r="G51" s="67">
        <f t="shared" si="3"/>
        <v>0</v>
      </c>
    </row>
    <row r="52" spans="1:7" hidden="1" x14ac:dyDescent="0.25">
      <c r="A52" s="31"/>
      <c r="B52" s="7"/>
      <c r="C52" s="65"/>
      <c r="D52" s="65"/>
      <c r="E52" s="67"/>
      <c r="F52" s="67"/>
      <c r="G52" s="67">
        <f t="shared" si="3"/>
        <v>0</v>
      </c>
    </row>
    <row r="53" spans="1:7" hidden="1" x14ac:dyDescent="0.25">
      <c r="A53" s="31"/>
      <c r="B53" s="7"/>
      <c r="C53" s="65"/>
      <c r="D53" s="65"/>
      <c r="E53" s="67"/>
      <c r="F53" s="67"/>
      <c r="G53" s="67">
        <f t="shared" si="3"/>
        <v>0</v>
      </c>
    </row>
    <row r="54" spans="1:7" hidden="1" x14ac:dyDescent="0.25">
      <c r="A54" s="31"/>
      <c r="B54" s="7"/>
      <c r="C54" s="65"/>
      <c r="D54" s="65"/>
      <c r="E54" s="67"/>
      <c r="F54" s="67"/>
      <c r="G54" s="67">
        <f t="shared" si="3"/>
        <v>0</v>
      </c>
    </row>
    <row r="55" spans="1:7" hidden="1" x14ac:dyDescent="0.25">
      <c r="A55" s="31"/>
      <c r="B55" s="7"/>
      <c r="C55" s="65"/>
      <c r="D55" s="65"/>
      <c r="E55" s="67"/>
      <c r="F55" s="67"/>
      <c r="G55" s="67">
        <f t="shared" si="3"/>
        <v>0</v>
      </c>
    </row>
    <row r="56" spans="1:7" hidden="1" x14ac:dyDescent="0.25">
      <c r="A56" s="31"/>
      <c r="B56" s="7"/>
      <c r="C56" s="65"/>
      <c r="D56" s="65"/>
      <c r="E56" s="67"/>
      <c r="F56" s="67"/>
      <c r="G56" s="67">
        <f t="shared" si="3"/>
        <v>0</v>
      </c>
    </row>
    <row r="57" spans="1:7" hidden="1" x14ac:dyDescent="0.25">
      <c r="A57" s="31"/>
      <c r="B57" s="7"/>
      <c r="C57" s="65"/>
      <c r="D57" s="65"/>
      <c r="E57" s="67"/>
      <c r="F57" s="67"/>
      <c r="G57" s="67">
        <f t="shared" si="3"/>
        <v>0</v>
      </c>
    </row>
    <row r="58" spans="1:7" hidden="1" x14ac:dyDescent="0.25">
      <c r="A58" s="31"/>
      <c r="B58" s="7"/>
      <c r="C58" s="65"/>
      <c r="D58" s="65"/>
      <c r="E58" s="67"/>
      <c r="F58" s="67"/>
      <c r="G58" s="67">
        <f t="shared" si="3"/>
        <v>0</v>
      </c>
    </row>
    <row r="59" spans="1:7" hidden="1" x14ac:dyDescent="0.25">
      <c r="A59" s="31"/>
      <c r="B59" s="7"/>
      <c r="C59" s="65"/>
      <c r="D59" s="65"/>
      <c r="E59" s="67"/>
      <c r="F59" s="67"/>
      <c r="G59" s="67">
        <f t="shared" si="3"/>
        <v>0</v>
      </c>
    </row>
    <row r="60" spans="1:7" hidden="1" x14ac:dyDescent="0.25">
      <c r="A60" s="31"/>
      <c r="B60" s="7"/>
      <c r="C60" s="65"/>
      <c r="D60" s="65"/>
      <c r="E60" s="67"/>
      <c r="F60" s="67"/>
      <c r="G60" s="67">
        <f t="shared" si="3"/>
        <v>0</v>
      </c>
    </row>
    <row r="61" spans="1:7" hidden="1" x14ac:dyDescent="0.25">
      <c r="A61" s="31"/>
      <c r="B61" s="7"/>
      <c r="C61" s="65"/>
      <c r="D61" s="65"/>
      <c r="E61" s="67"/>
      <c r="F61" s="67"/>
      <c r="G61" s="67">
        <f t="shared" si="3"/>
        <v>0</v>
      </c>
    </row>
    <row r="62" spans="1:7" hidden="1" x14ac:dyDescent="0.25">
      <c r="A62" s="31"/>
      <c r="B62" s="7"/>
      <c r="C62" s="65"/>
      <c r="D62" s="65"/>
      <c r="E62" s="67"/>
      <c r="F62" s="67"/>
      <c r="G62" s="67">
        <f t="shared" si="3"/>
        <v>0</v>
      </c>
    </row>
    <row r="63" spans="1:7" hidden="1" x14ac:dyDescent="0.25">
      <c r="A63" s="76"/>
      <c r="B63" s="77"/>
      <c r="C63" s="78"/>
      <c r="D63" s="78"/>
      <c r="E63" s="79"/>
      <c r="F63" s="79"/>
      <c r="G63" s="79">
        <f t="shared" si="3"/>
        <v>0</v>
      </c>
    </row>
    <row r="64" spans="1:7" s="10" customFormat="1" ht="38.25" hidden="1" customHeight="1" x14ac:dyDescent="0.3">
      <c r="A64" s="32"/>
      <c r="B64" s="56"/>
      <c r="C64" s="17"/>
      <c r="D64" s="42" t="s">
        <v>55</v>
      </c>
      <c r="E64" s="48"/>
      <c r="F64" s="18"/>
      <c r="G64" s="66">
        <f>+G63+E64-F64</f>
        <v>0</v>
      </c>
    </row>
    <row r="65" spans="1:7" s="10" customFormat="1" hidden="1" x14ac:dyDescent="0.25">
      <c r="A65" s="29"/>
      <c r="B65" s="55"/>
      <c r="C65" s="38"/>
      <c r="D65" s="5" t="s">
        <v>15</v>
      </c>
      <c r="E65" s="58">
        <v>0</v>
      </c>
      <c r="F65" s="4"/>
      <c r="G65" s="67">
        <f>+G64+E65-F65</f>
        <v>0</v>
      </c>
    </row>
    <row r="66" spans="1:7" s="10" customFormat="1" hidden="1" x14ac:dyDescent="0.25">
      <c r="A66" s="29"/>
      <c r="B66" s="55"/>
      <c r="C66" s="74" t="s">
        <v>16</v>
      </c>
      <c r="D66" s="75" t="s">
        <v>17</v>
      </c>
      <c r="E66" s="58"/>
      <c r="F66" s="69"/>
      <c r="G66" s="67">
        <f>G65+E66-F66</f>
        <v>0</v>
      </c>
    </row>
    <row r="67" spans="1:7" s="10" customFormat="1" hidden="1" x14ac:dyDescent="0.25">
      <c r="A67" s="31">
        <v>44355</v>
      </c>
      <c r="B67" s="7" t="s">
        <v>14</v>
      </c>
      <c r="C67" s="65" t="s">
        <v>18</v>
      </c>
      <c r="D67" s="65" t="s">
        <v>19</v>
      </c>
      <c r="E67" s="67"/>
      <c r="F67" s="67"/>
      <c r="G67" s="67">
        <f>G66+E67-F67</f>
        <v>0</v>
      </c>
    </row>
    <row r="68" spans="1:7" hidden="1" x14ac:dyDescent="0.25">
      <c r="A68" s="72"/>
      <c r="B68" s="28"/>
      <c r="C68" s="28"/>
      <c r="D68" s="28"/>
      <c r="E68" s="28"/>
      <c r="F68" s="23"/>
      <c r="G68" s="67">
        <f t="shared" si="3"/>
        <v>0</v>
      </c>
    </row>
    <row r="69" spans="1:7" hidden="1" x14ac:dyDescent="0.25">
      <c r="A69" s="72"/>
      <c r="B69" s="28"/>
      <c r="C69" s="28"/>
      <c r="D69" s="28"/>
      <c r="E69" s="28"/>
      <c r="F69" s="23"/>
      <c r="G69" s="67">
        <f t="shared" si="3"/>
        <v>0</v>
      </c>
    </row>
    <row r="70" spans="1:7" hidden="1" x14ac:dyDescent="0.25">
      <c r="A70" s="72"/>
      <c r="B70" s="28"/>
      <c r="C70" s="28"/>
      <c r="D70" s="28"/>
      <c r="E70" s="28"/>
      <c r="F70" s="23"/>
      <c r="G70" s="67">
        <f t="shared" si="3"/>
        <v>0</v>
      </c>
    </row>
    <row r="71" spans="1:7" hidden="1" x14ac:dyDescent="0.25">
      <c r="A71" s="72"/>
      <c r="B71" s="28"/>
      <c r="C71" s="28"/>
      <c r="D71" s="28"/>
      <c r="E71" s="28"/>
      <c r="F71" s="23"/>
      <c r="G71" s="67">
        <f t="shared" si="3"/>
        <v>0</v>
      </c>
    </row>
    <row r="72" spans="1:7" hidden="1" x14ac:dyDescent="0.25">
      <c r="A72" s="72"/>
      <c r="B72" s="28"/>
      <c r="C72" s="28"/>
      <c r="D72" s="28"/>
      <c r="E72" s="28"/>
      <c r="F72" s="23"/>
      <c r="G72" s="67">
        <f t="shared" si="3"/>
        <v>0</v>
      </c>
    </row>
    <row r="73" spans="1:7" hidden="1" x14ac:dyDescent="0.25">
      <c r="A73" s="72"/>
      <c r="B73" s="28"/>
      <c r="C73" s="28"/>
      <c r="D73" s="28"/>
      <c r="E73" s="28"/>
      <c r="F73" s="23"/>
      <c r="G73" s="67">
        <f t="shared" si="3"/>
        <v>0</v>
      </c>
    </row>
    <row r="74" spans="1:7" hidden="1" x14ac:dyDescent="0.25">
      <c r="A74" s="72"/>
      <c r="B74" s="28"/>
      <c r="C74" s="28"/>
      <c r="D74" s="28"/>
      <c r="E74" s="28"/>
      <c r="F74" s="23"/>
      <c r="G74" s="67">
        <f t="shared" si="3"/>
        <v>0</v>
      </c>
    </row>
    <row r="75" spans="1:7" hidden="1" x14ac:dyDescent="0.25">
      <c r="A75" s="72"/>
      <c r="B75" s="28"/>
      <c r="C75" s="28"/>
      <c r="D75" s="28"/>
      <c r="E75" s="28"/>
      <c r="F75" s="23"/>
      <c r="G75" s="67">
        <f t="shared" si="3"/>
        <v>0</v>
      </c>
    </row>
    <row r="76" spans="1:7" hidden="1" x14ac:dyDescent="0.25">
      <c r="A76" s="72"/>
      <c r="B76" s="28"/>
      <c r="C76" s="28"/>
      <c r="D76" s="28"/>
      <c r="E76" s="28"/>
      <c r="F76" s="23"/>
      <c r="G76" s="67">
        <f t="shared" si="3"/>
        <v>0</v>
      </c>
    </row>
    <row r="77" spans="1:7" hidden="1" x14ac:dyDescent="0.25">
      <c r="A77" s="72"/>
      <c r="B77" s="28"/>
      <c r="C77" s="28"/>
      <c r="D77" s="28"/>
      <c r="E77" s="28"/>
      <c r="F77" s="23"/>
      <c r="G77" s="67">
        <f t="shared" si="3"/>
        <v>0</v>
      </c>
    </row>
    <row r="78" spans="1:7" hidden="1" x14ac:dyDescent="0.25">
      <c r="A78" s="80"/>
      <c r="B78" s="60"/>
      <c r="C78" s="60"/>
      <c r="D78" s="60"/>
      <c r="E78" s="60"/>
      <c r="F78" s="60"/>
      <c r="G78" s="79">
        <f t="shared" si="3"/>
        <v>0</v>
      </c>
    </row>
    <row r="79" spans="1:7" s="10" customFormat="1" ht="38.25" hidden="1" customHeight="1" x14ac:dyDescent="0.3">
      <c r="A79" s="32"/>
      <c r="B79" s="56"/>
      <c r="C79" s="17"/>
      <c r="D79" s="42" t="s">
        <v>56</v>
      </c>
      <c r="E79" s="48"/>
      <c r="F79" s="18"/>
      <c r="G79" s="66">
        <f t="shared" si="3"/>
        <v>0</v>
      </c>
    </row>
    <row r="80" spans="1:7" hidden="1" x14ac:dyDescent="0.25">
      <c r="A80" s="28"/>
      <c r="B80" s="28"/>
      <c r="C80" s="28"/>
      <c r="D80" s="5" t="s">
        <v>15</v>
      </c>
      <c r="E80" s="28"/>
      <c r="F80" s="28"/>
      <c r="G80" s="67">
        <f>+G79+E80-F80</f>
        <v>0</v>
      </c>
    </row>
    <row r="81" spans="1:7" hidden="1" x14ac:dyDescent="0.25">
      <c r="A81" s="28"/>
      <c r="B81" s="28"/>
      <c r="C81" s="28" t="s">
        <v>16</v>
      </c>
      <c r="D81" s="28" t="s">
        <v>17</v>
      </c>
      <c r="E81" s="28"/>
      <c r="F81" s="28"/>
      <c r="G81" s="67">
        <f t="shared" ref="G81:G144" si="4">+G80+E81-F81</f>
        <v>0</v>
      </c>
    </row>
    <row r="82" spans="1:7" s="10" customFormat="1" hidden="1" x14ac:dyDescent="0.25">
      <c r="A82" s="72">
        <v>44410</v>
      </c>
      <c r="B82" s="99" t="s">
        <v>14</v>
      </c>
      <c r="C82" s="28" t="s">
        <v>18</v>
      </c>
      <c r="D82" s="28" t="s">
        <v>19</v>
      </c>
      <c r="E82" s="23"/>
      <c r="F82" s="28"/>
      <c r="G82" s="67">
        <f t="shared" si="4"/>
        <v>0</v>
      </c>
    </row>
    <row r="83" spans="1:7" hidden="1" x14ac:dyDescent="0.25">
      <c r="A83" s="72"/>
      <c r="B83" s="28"/>
      <c r="C83" s="28"/>
      <c r="D83" s="28"/>
      <c r="E83" s="28"/>
      <c r="F83" s="98"/>
      <c r="G83" s="67">
        <f t="shared" si="4"/>
        <v>0</v>
      </c>
    </row>
    <row r="84" spans="1:7" hidden="1" x14ac:dyDescent="0.25">
      <c r="A84" s="72"/>
      <c r="B84" s="28"/>
      <c r="C84" s="28"/>
      <c r="D84" s="28"/>
      <c r="E84" s="28"/>
      <c r="F84" s="98"/>
      <c r="G84" s="67">
        <f t="shared" si="4"/>
        <v>0</v>
      </c>
    </row>
    <row r="85" spans="1:7" hidden="1" x14ac:dyDescent="0.25">
      <c r="A85" s="72"/>
      <c r="B85" s="28"/>
      <c r="C85" s="28"/>
      <c r="D85" s="28"/>
      <c r="E85" s="28"/>
      <c r="F85" s="98"/>
      <c r="G85" s="67">
        <f t="shared" si="4"/>
        <v>0</v>
      </c>
    </row>
    <row r="86" spans="1:7" hidden="1" x14ac:dyDescent="0.25">
      <c r="A86" s="72"/>
      <c r="B86" s="28"/>
      <c r="C86" s="28"/>
      <c r="D86" s="28"/>
      <c r="E86" s="28"/>
      <c r="F86" s="98"/>
      <c r="G86" s="67">
        <f t="shared" si="4"/>
        <v>0</v>
      </c>
    </row>
    <row r="87" spans="1:7" hidden="1" x14ac:dyDescent="0.25">
      <c r="A87" s="72"/>
      <c r="B87" s="28"/>
      <c r="C87" s="28"/>
      <c r="D87" s="28"/>
      <c r="E87" s="28"/>
      <c r="F87" s="98"/>
      <c r="G87" s="67">
        <f t="shared" si="4"/>
        <v>0</v>
      </c>
    </row>
    <row r="88" spans="1:7" hidden="1" x14ac:dyDescent="0.25">
      <c r="A88" s="72"/>
      <c r="B88" s="28"/>
      <c r="C88" s="28"/>
      <c r="D88" s="28"/>
      <c r="E88" s="28"/>
      <c r="F88" s="98"/>
      <c r="G88" s="67">
        <f t="shared" si="4"/>
        <v>0</v>
      </c>
    </row>
    <row r="89" spans="1:7" hidden="1" x14ac:dyDescent="0.25">
      <c r="A89" s="72"/>
      <c r="B89" s="28"/>
      <c r="C89" s="28"/>
      <c r="D89" s="28"/>
      <c r="E89" s="28"/>
      <c r="F89" s="98"/>
      <c r="G89" s="67">
        <f t="shared" si="4"/>
        <v>0</v>
      </c>
    </row>
    <row r="90" spans="1:7" hidden="1" x14ac:dyDescent="0.25">
      <c r="A90" s="72"/>
      <c r="B90" s="28"/>
      <c r="C90" s="28"/>
      <c r="D90" s="28"/>
      <c r="E90" s="28"/>
      <c r="F90" s="98"/>
      <c r="G90" s="67">
        <f t="shared" si="4"/>
        <v>0</v>
      </c>
    </row>
    <row r="91" spans="1:7" hidden="1" x14ac:dyDescent="0.25">
      <c r="A91" s="72"/>
      <c r="B91" s="28"/>
      <c r="C91" s="28"/>
      <c r="D91" s="28"/>
      <c r="E91" s="28"/>
      <c r="F91" s="98"/>
      <c r="G91" s="67">
        <f t="shared" si="4"/>
        <v>0</v>
      </c>
    </row>
    <row r="92" spans="1:7" hidden="1" x14ac:dyDescent="0.25">
      <c r="A92" s="72"/>
      <c r="B92" s="28"/>
      <c r="C92" s="28"/>
      <c r="D92" s="28"/>
      <c r="E92" s="28"/>
      <c r="F92" s="98"/>
      <c r="G92" s="67">
        <f t="shared" si="4"/>
        <v>0</v>
      </c>
    </row>
    <row r="93" spans="1:7" hidden="1" x14ac:dyDescent="0.25">
      <c r="A93" s="80"/>
      <c r="B93" s="60"/>
      <c r="C93" s="60"/>
      <c r="D93" s="60"/>
      <c r="E93" s="60"/>
      <c r="F93" s="60"/>
      <c r="G93" s="79">
        <f t="shared" si="4"/>
        <v>0</v>
      </c>
    </row>
    <row r="94" spans="1:7" s="10" customFormat="1" ht="38.25" hidden="1" customHeight="1" x14ac:dyDescent="0.3">
      <c r="A94" s="32"/>
      <c r="B94" s="56"/>
      <c r="C94" s="17"/>
      <c r="D94" s="42" t="s">
        <v>57</v>
      </c>
      <c r="E94" s="48"/>
      <c r="F94" s="18"/>
      <c r="G94" s="66">
        <f t="shared" si="4"/>
        <v>0</v>
      </c>
    </row>
    <row r="95" spans="1:7" hidden="1" x14ac:dyDescent="0.25">
      <c r="A95" s="28"/>
      <c r="B95" s="28"/>
      <c r="C95" s="28"/>
      <c r="D95" s="5" t="s">
        <v>15</v>
      </c>
      <c r="E95" s="28"/>
      <c r="F95" s="28"/>
      <c r="G95" s="67">
        <f t="shared" si="4"/>
        <v>0</v>
      </c>
    </row>
    <row r="96" spans="1:7" hidden="1" x14ac:dyDescent="0.25">
      <c r="A96" s="28"/>
      <c r="B96" s="28"/>
      <c r="C96" s="28" t="s">
        <v>16</v>
      </c>
      <c r="D96" s="28" t="s">
        <v>17</v>
      </c>
      <c r="E96" s="28"/>
      <c r="F96" s="28"/>
      <c r="G96" s="67">
        <f t="shared" si="4"/>
        <v>0</v>
      </c>
    </row>
    <row r="97" spans="1:7" hidden="1" x14ac:dyDescent="0.25">
      <c r="A97" s="72">
        <v>44442</v>
      </c>
      <c r="B97" s="99" t="s">
        <v>14</v>
      </c>
      <c r="C97" s="28" t="s">
        <v>18</v>
      </c>
      <c r="D97" s="28" t="s">
        <v>19</v>
      </c>
      <c r="E97" s="23"/>
      <c r="F97" s="28"/>
      <c r="G97" s="67">
        <f t="shared" si="4"/>
        <v>0</v>
      </c>
    </row>
    <row r="98" spans="1:7" hidden="1" x14ac:dyDescent="0.25">
      <c r="A98" s="72"/>
      <c r="B98" s="28"/>
      <c r="C98" s="28"/>
      <c r="D98" s="28"/>
      <c r="E98" s="28"/>
      <c r="F98" s="98"/>
      <c r="G98" s="67">
        <f t="shared" si="4"/>
        <v>0</v>
      </c>
    </row>
    <row r="99" spans="1:7" hidden="1" x14ac:dyDescent="0.25">
      <c r="A99" s="72"/>
      <c r="B99" s="28"/>
      <c r="C99" s="28"/>
      <c r="D99" s="28"/>
      <c r="E99" s="28"/>
      <c r="F99" s="98"/>
      <c r="G99" s="67">
        <f t="shared" si="4"/>
        <v>0</v>
      </c>
    </row>
    <row r="100" spans="1:7" hidden="1" x14ac:dyDescent="0.25">
      <c r="A100" s="72"/>
      <c r="B100" s="28"/>
      <c r="C100" s="28"/>
      <c r="D100" s="28"/>
      <c r="E100" s="28"/>
      <c r="F100" s="98"/>
      <c r="G100" s="67">
        <f t="shared" si="4"/>
        <v>0</v>
      </c>
    </row>
    <row r="101" spans="1:7" hidden="1" x14ac:dyDescent="0.25">
      <c r="A101" s="72"/>
      <c r="B101" s="28"/>
      <c r="C101" s="28"/>
      <c r="D101" s="28"/>
      <c r="E101" s="28"/>
      <c r="F101" s="98"/>
      <c r="G101" s="67">
        <f t="shared" si="4"/>
        <v>0</v>
      </c>
    </row>
    <row r="102" spans="1:7" hidden="1" x14ac:dyDescent="0.25">
      <c r="A102" s="72"/>
      <c r="B102" s="28"/>
      <c r="C102" s="28"/>
      <c r="D102" s="28"/>
      <c r="E102" s="28"/>
      <c r="F102" s="98"/>
      <c r="G102" s="67">
        <f t="shared" si="4"/>
        <v>0</v>
      </c>
    </row>
    <row r="103" spans="1:7" hidden="1" x14ac:dyDescent="0.25">
      <c r="A103" s="72"/>
      <c r="B103" s="28"/>
      <c r="C103" s="28"/>
      <c r="D103" s="28"/>
      <c r="E103" s="28"/>
      <c r="F103" s="98"/>
      <c r="G103" s="67">
        <f t="shared" si="4"/>
        <v>0</v>
      </c>
    </row>
    <row r="104" spans="1:7" hidden="1" x14ac:dyDescent="0.25">
      <c r="A104" s="72"/>
      <c r="B104" s="28"/>
      <c r="C104" s="28"/>
      <c r="D104" s="28"/>
      <c r="E104" s="28"/>
      <c r="F104" s="98"/>
      <c r="G104" s="67">
        <f t="shared" si="4"/>
        <v>0</v>
      </c>
    </row>
    <row r="105" spans="1:7" hidden="1" x14ac:dyDescent="0.25">
      <c r="A105" s="72"/>
      <c r="B105" s="28"/>
      <c r="C105" s="28"/>
      <c r="D105" s="28"/>
      <c r="E105" s="28"/>
      <c r="F105" s="98"/>
      <c r="G105" s="67">
        <f>+G104+E105-F105</f>
        <v>0</v>
      </c>
    </row>
    <row r="106" spans="1:7" hidden="1" x14ac:dyDescent="0.25">
      <c r="A106" s="72"/>
      <c r="B106" s="99"/>
      <c r="C106" s="28"/>
      <c r="D106" s="28"/>
      <c r="E106" s="28"/>
      <c r="F106" s="28"/>
      <c r="G106" s="67">
        <f t="shared" si="4"/>
        <v>0</v>
      </c>
    </row>
    <row r="107" spans="1:7" hidden="1" x14ac:dyDescent="0.25">
      <c r="A107" s="72"/>
      <c r="B107" s="28"/>
      <c r="C107" s="28"/>
      <c r="D107" s="28"/>
      <c r="E107" s="28"/>
      <c r="F107" s="23"/>
      <c r="G107" s="67">
        <f t="shared" si="4"/>
        <v>0</v>
      </c>
    </row>
    <row r="108" spans="1:7" hidden="1" x14ac:dyDescent="0.25">
      <c r="A108" s="80"/>
      <c r="B108" s="60"/>
      <c r="C108" s="60"/>
      <c r="D108" s="60"/>
      <c r="E108" s="60"/>
      <c r="F108" s="63"/>
      <c r="G108" s="79">
        <f>+G107+E108-F108</f>
        <v>0</v>
      </c>
    </row>
    <row r="109" spans="1:7" hidden="1" x14ac:dyDescent="0.25">
      <c r="A109" s="28"/>
      <c r="B109" s="28"/>
      <c r="C109" s="28"/>
      <c r="D109" s="5" t="s">
        <v>15</v>
      </c>
      <c r="E109" s="28"/>
      <c r="F109" s="28"/>
      <c r="G109" s="67">
        <f t="shared" si="4"/>
        <v>0</v>
      </c>
    </row>
    <row r="110" spans="1:7" hidden="1" x14ac:dyDescent="0.25">
      <c r="A110" s="72">
        <v>44462</v>
      </c>
      <c r="B110" s="99" t="s">
        <v>14</v>
      </c>
      <c r="C110" s="28" t="s">
        <v>18</v>
      </c>
      <c r="D110" s="28" t="s">
        <v>19</v>
      </c>
      <c r="E110" s="23"/>
      <c r="F110" s="28"/>
      <c r="G110" s="67">
        <f t="shared" si="4"/>
        <v>0</v>
      </c>
    </row>
    <row r="111" spans="1:7" hidden="1" x14ac:dyDescent="0.25">
      <c r="A111" s="72"/>
      <c r="B111" s="28"/>
      <c r="C111" s="28"/>
      <c r="D111" s="28"/>
      <c r="E111" s="28"/>
      <c r="F111" s="98"/>
      <c r="G111" s="67">
        <f t="shared" si="4"/>
        <v>0</v>
      </c>
    </row>
    <row r="112" spans="1:7" hidden="1" x14ac:dyDescent="0.25">
      <c r="A112" s="72"/>
      <c r="B112" s="28"/>
      <c r="C112" s="28"/>
      <c r="D112" s="28"/>
      <c r="E112" s="28"/>
      <c r="F112" s="98"/>
      <c r="G112" s="67">
        <f t="shared" si="4"/>
        <v>0</v>
      </c>
    </row>
    <row r="113" spans="1:8" hidden="1" x14ac:dyDescent="0.25">
      <c r="A113" s="72"/>
      <c r="B113" s="28"/>
      <c r="C113" s="28"/>
      <c r="D113" s="28"/>
      <c r="E113" s="28"/>
      <c r="F113" s="98"/>
      <c r="G113" s="67">
        <f t="shared" si="4"/>
        <v>0</v>
      </c>
    </row>
    <row r="114" spans="1:8" hidden="1" x14ac:dyDescent="0.25">
      <c r="A114" s="72"/>
      <c r="B114" s="28"/>
      <c r="C114" s="28"/>
      <c r="D114" s="28"/>
      <c r="E114" s="28"/>
      <c r="F114" s="98"/>
      <c r="G114" s="67">
        <f t="shared" si="4"/>
        <v>0</v>
      </c>
    </row>
    <row r="115" spans="1:8" hidden="1" x14ac:dyDescent="0.25">
      <c r="A115" s="72"/>
      <c r="B115" s="28"/>
      <c r="C115" s="28"/>
      <c r="D115" s="28"/>
      <c r="E115" s="28"/>
      <c r="F115" s="98"/>
      <c r="G115" s="67">
        <f t="shared" si="4"/>
        <v>0</v>
      </c>
    </row>
    <row r="116" spans="1:8" hidden="1" x14ac:dyDescent="0.25">
      <c r="A116" s="72"/>
      <c r="B116" s="28"/>
      <c r="C116" s="28"/>
      <c r="D116" s="28"/>
      <c r="E116" s="28"/>
      <c r="F116" s="98"/>
      <c r="G116" s="67">
        <f t="shared" si="4"/>
        <v>0</v>
      </c>
    </row>
    <row r="117" spans="1:8" hidden="1" x14ac:dyDescent="0.25">
      <c r="A117" s="72"/>
      <c r="B117" s="28"/>
      <c r="C117" s="28"/>
      <c r="D117" s="28"/>
      <c r="E117" s="28"/>
      <c r="F117" s="98"/>
      <c r="G117" s="67">
        <f t="shared" si="4"/>
        <v>0</v>
      </c>
    </row>
    <row r="118" spans="1:8" hidden="1" x14ac:dyDescent="0.25">
      <c r="A118" s="72"/>
      <c r="B118" s="28"/>
      <c r="C118" s="28"/>
      <c r="D118" s="28"/>
      <c r="E118" s="28"/>
      <c r="F118" s="98"/>
      <c r="G118" s="67">
        <f t="shared" si="4"/>
        <v>0</v>
      </c>
    </row>
    <row r="119" spans="1:8" hidden="1" x14ac:dyDescent="0.25">
      <c r="A119" s="72"/>
      <c r="B119" s="28"/>
      <c r="C119" s="28"/>
      <c r="D119" s="28"/>
      <c r="E119" s="28"/>
      <c r="F119" s="98"/>
      <c r="G119" s="67">
        <f t="shared" si="4"/>
        <v>0</v>
      </c>
    </row>
    <row r="120" spans="1:8" hidden="1" x14ac:dyDescent="0.25">
      <c r="A120" s="72"/>
      <c r="B120" s="28"/>
      <c r="C120" s="28"/>
      <c r="D120" s="28"/>
      <c r="E120" s="28"/>
      <c r="F120" s="98"/>
      <c r="G120" s="67">
        <f t="shared" si="4"/>
        <v>0</v>
      </c>
    </row>
    <row r="121" spans="1:8" hidden="1" x14ac:dyDescent="0.25">
      <c r="A121" s="72"/>
      <c r="B121" s="28"/>
      <c r="C121" s="28"/>
      <c r="D121" s="28"/>
      <c r="E121" s="28"/>
      <c r="F121" s="98"/>
      <c r="G121" s="67">
        <f t="shared" si="4"/>
        <v>0</v>
      </c>
    </row>
    <row r="122" spans="1:8" hidden="1" x14ac:dyDescent="0.25">
      <c r="A122" s="80"/>
      <c r="B122" s="60"/>
      <c r="C122" s="60"/>
      <c r="D122" s="60"/>
      <c r="E122" s="60"/>
      <c r="F122" s="63"/>
      <c r="G122" s="79">
        <f t="shared" si="4"/>
        <v>0</v>
      </c>
    </row>
    <row r="123" spans="1:8" s="10" customFormat="1" ht="38.25" hidden="1" customHeight="1" x14ac:dyDescent="0.3">
      <c r="A123" s="32"/>
      <c r="B123" s="56"/>
      <c r="C123" s="17"/>
      <c r="D123" s="42" t="s">
        <v>58</v>
      </c>
      <c r="E123" s="48"/>
      <c r="F123" s="18"/>
      <c r="G123" s="66">
        <f t="shared" ref="G123" si="5">+G122+E123-F123</f>
        <v>0</v>
      </c>
    </row>
    <row r="124" spans="1:8" hidden="1" x14ac:dyDescent="0.25">
      <c r="A124" s="28"/>
      <c r="B124" s="28"/>
      <c r="C124" s="28"/>
      <c r="D124" s="5" t="s">
        <v>15</v>
      </c>
      <c r="E124" s="28"/>
      <c r="F124" s="126"/>
      <c r="G124" s="67">
        <f t="shared" si="4"/>
        <v>0</v>
      </c>
    </row>
    <row r="125" spans="1:8" s="10" customFormat="1" hidden="1" x14ac:dyDescent="0.25">
      <c r="A125" s="28"/>
      <c r="B125" s="28"/>
      <c r="C125" s="28" t="s">
        <v>16</v>
      </c>
      <c r="D125" s="75" t="s">
        <v>21</v>
      </c>
      <c r="E125" s="28"/>
      <c r="F125" s="126"/>
      <c r="G125" s="67">
        <f t="shared" si="4"/>
        <v>0</v>
      </c>
    </row>
    <row r="126" spans="1:8" s="10" customFormat="1" hidden="1" x14ac:dyDescent="0.25">
      <c r="A126" s="125">
        <v>44496</v>
      </c>
      <c r="B126" s="99" t="s">
        <v>14</v>
      </c>
      <c r="C126" s="28" t="s">
        <v>18</v>
      </c>
      <c r="D126" s="28" t="s">
        <v>19</v>
      </c>
      <c r="E126" s="23"/>
      <c r="F126" s="126"/>
      <c r="G126" s="67">
        <f t="shared" si="4"/>
        <v>0</v>
      </c>
    </row>
    <row r="127" spans="1:8" hidden="1" x14ac:dyDescent="0.25">
      <c r="A127" s="72"/>
      <c r="B127" s="28"/>
      <c r="C127" s="28"/>
      <c r="D127" s="28"/>
      <c r="E127" s="28"/>
      <c r="F127" s="126"/>
      <c r="G127" s="67">
        <f t="shared" si="4"/>
        <v>0</v>
      </c>
      <c r="H127" s="68">
        <f>+G125+G142+G157</f>
        <v>0</v>
      </c>
    </row>
    <row r="128" spans="1:8" hidden="1" x14ac:dyDescent="0.25">
      <c r="A128" s="72"/>
      <c r="B128" s="28"/>
      <c r="C128" s="28"/>
      <c r="D128" s="28"/>
      <c r="E128" s="28"/>
      <c r="F128" s="98"/>
      <c r="G128" s="67">
        <f t="shared" si="4"/>
        <v>0</v>
      </c>
    </row>
    <row r="129" spans="1:7" hidden="1" x14ac:dyDescent="0.25">
      <c r="A129" s="72"/>
      <c r="B129" s="28"/>
      <c r="C129" s="28"/>
      <c r="D129" s="28"/>
      <c r="E129" s="28"/>
      <c r="F129" s="98"/>
      <c r="G129" s="67">
        <f t="shared" si="4"/>
        <v>0</v>
      </c>
    </row>
    <row r="130" spans="1:7" hidden="1" x14ac:dyDescent="0.25">
      <c r="A130" s="72"/>
      <c r="B130" s="28"/>
      <c r="C130" s="28"/>
      <c r="D130" s="28"/>
      <c r="E130" s="28"/>
      <c r="F130" s="98"/>
      <c r="G130" s="67">
        <f t="shared" si="4"/>
        <v>0</v>
      </c>
    </row>
    <row r="131" spans="1:7" hidden="1" x14ac:dyDescent="0.25">
      <c r="A131" s="72"/>
      <c r="B131" s="28"/>
      <c r="C131" s="28"/>
      <c r="D131" s="28"/>
      <c r="E131" s="28"/>
      <c r="F131" s="98"/>
      <c r="G131" s="67">
        <f t="shared" si="4"/>
        <v>0</v>
      </c>
    </row>
    <row r="132" spans="1:7" hidden="1" x14ac:dyDescent="0.25">
      <c r="A132" s="72"/>
      <c r="B132" s="28"/>
      <c r="C132" s="28"/>
      <c r="D132" s="28"/>
      <c r="E132" s="28"/>
      <c r="F132" s="98"/>
      <c r="G132" s="67">
        <f t="shared" si="4"/>
        <v>0</v>
      </c>
    </row>
    <row r="133" spans="1:7" hidden="1" x14ac:dyDescent="0.25">
      <c r="A133" s="72"/>
      <c r="B133" s="28"/>
      <c r="C133" s="28"/>
      <c r="D133" s="28"/>
      <c r="E133" s="28"/>
      <c r="F133" s="98"/>
      <c r="G133" s="67">
        <f t="shared" si="4"/>
        <v>0</v>
      </c>
    </row>
    <row r="134" spans="1:7" hidden="1" x14ac:dyDescent="0.25">
      <c r="A134" s="72"/>
      <c r="B134" s="28"/>
      <c r="C134" s="28"/>
      <c r="D134" s="28"/>
      <c r="E134" s="28"/>
      <c r="F134" s="98"/>
      <c r="G134" s="67">
        <f t="shared" si="4"/>
        <v>0</v>
      </c>
    </row>
    <row r="135" spans="1:7" hidden="1" x14ac:dyDescent="0.25">
      <c r="A135" s="72"/>
      <c r="B135" s="28"/>
      <c r="C135" s="28"/>
      <c r="D135" s="28"/>
      <c r="E135" s="28"/>
      <c r="F135" s="98"/>
      <c r="G135" s="67">
        <f t="shared" si="4"/>
        <v>0</v>
      </c>
    </row>
    <row r="136" spans="1:7" hidden="1" x14ac:dyDescent="0.25">
      <c r="A136" s="72"/>
      <c r="B136" s="28"/>
      <c r="C136" s="28"/>
      <c r="D136" s="28"/>
      <c r="E136" s="28"/>
      <c r="F136" s="98"/>
      <c r="G136" s="67">
        <f t="shared" si="4"/>
        <v>0</v>
      </c>
    </row>
    <row r="137" spans="1:7" hidden="1" x14ac:dyDescent="0.25">
      <c r="A137" s="72"/>
      <c r="B137" s="28"/>
      <c r="C137" s="28"/>
      <c r="D137" s="28"/>
      <c r="E137" s="28"/>
      <c r="F137" s="98"/>
      <c r="G137" s="67">
        <f t="shared" si="4"/>
        <v>0</v>
      </c>
    </row>
    <row r="138" spans="1:7" hidden="1" x14ac:dyDescent="0.25">
      <c r="A138" s="72"/>
      <c r="B138" s="28"/>
      <c r="C138" s="28"/>
      <c r="D138" s="28"/>
      <c r="E138" s="28"/>
      <c r="F138" s="98"/>
      <c r="G138" s="67">
        <f t="shared" si="4"/>
        <v>0</v>
      </c>
    </row>
    <row r="139" spans="1:7" hidden="1" x14ac:dyDescent="0.25">
      <c r="A139" s="128"/>
      <c r="B139" s="60"/>
      <c r="C139" s="60"/>
      <c r="D139" s="60"/>
      <c r="E139" s="60"/>
      <c r="F139" s="127"/>
      <c r="G139" s="79">
        <f t="shared" si="4"/>
        <v>0</v>
      </c>
    </row>
    <row r="140" spans="1:7" s="10" customFormat="1" ht="38.25" hidden="1" customHeight="1" x14ac:dyDescent="0.3">
      <c r="A140" s="32"/>
      <c r="B140" s="56"/>
      <c r="C140" s="17"/>
      <c r="D140" s="42" t="s">
        <v>59</v>
      </c>
      <c r="E140" s="48"/>
      <c r="F140" s="18"/>
      <c r="G140" s="66">
        <f t="shared" si="4"/>
        <v>0</v>
      </c>
    </row>
    <row r="141" spans="1:7" hidden="1" x14ac:dyDescent="0.25">
      <c r="A141" s="28"/>
      <c r="B141" s="28"/>
      <c r="C141" s="28"/>
      <c r="D141" s="28" t="s">
        <v>15</v>
      </c>
      <c r="E141" s="28"/>
      <c r="F141" s="28"/>
      <c r="G141" s="67">
        <f t="shared" si="4"/>
        <v>0</v>
      </c>
    </row>
    <row r="142" spans="1:7" s="10" customFormat="1" hidden="1" x14ac:dyDescent="0.25">
      <c r="A142" s="28"/>
      <c r="B142" s="28"/>
      <c r="C142" s="28" t="s">
        <v>16</v>
      </c>
      <c r="D142" s="28" t="s">
        <v>21</v>
      </c>
      <c r="E142" s="28"/>
      <c r="F142" s="28"/>
      <c r="G142" s="67">
        <f t="shared" si="4"/>
        <v>0</v>
      </c>
    </row>
    <row r="143" spans="1:7" hidden="1" x14ac:dyDescent="0.25">
      <c r="A143" s="28"/>
      <c r="B143" s="28" t="s">
        <v>14</v>
      </c>
      <c r="C143" s="28" t="s">
        <v>18</v>
      </c>
      <c r="D143" s="28" t="s">
        <v>19</v>
      </c>
      <c r="E143" s="132"/>
      <c r="F143" s="28"/>
      <c r="G143" s="67">
        <f t="shared" si="4"/>
        <v>0</v>
      </c>
    </row>
    <row r="144" spans="1:7" hidden="1" x14ac:dyDescent="0.25">
      <c r="A144" s="72"/>
      <c r="B144" s="28"/>
      <c r="C144" s="28"/>
      <c r="D144" s="28"/>
      <c r="E144" s="28"/>
      <c r="F144" s="23"/>
      <c r="G144" s="67">
        <f t="shared" si="4"/>
        <v>0</v>
      </c>
    </row>
    <row r="145" spans="1:7" hidden="1" x14ac:dyDescent="0.25">
      <c r="A145" s="72"/>
      <c r="B145" s="28"/>
      <c r="C145" s="28"/>
      <c r="D145" s="28"/>
      <c r="E145" s="28"/>
      <c r="F145" s="23"/>
      <c r="G145" s="67">
        <f t="shared" ref="G145:G168" si="6">+G144+E145-F145</f>
        <v>0</v>
      </c>
    </row>
    <row r="146" spans="1:7" hidden="1" x14ac:dyDescent="0.25">
      <c r="A146" s="72"/>
      <c r="B146" s="28"/>
      <c r="C146" s="28"/>
      <c r="D146" s="28"/>
      <c r="E146" s="28"/>
      <c r="F146" s="23"/>
      <c r="G146" s="67">
        <f t="shared" si="6"/>
        <v>0</v>
      </c>
    </row>
    <row r="147" spans="1:7" hidden="1" x14ac:dyDescent="0.25">
      <c r="A147" s="72"/>
      <c r="B147" s="28"/>
      <c r="C147" s="28"/>
      <c r="D147" s="28"/>
      <c r="E147" s="28"/>
      <c r="F147" s="23"/>
      <c r="G147" s="67">
        <f t="shared" si="6"/>
        <v>0</v>
      </c>
    </row>
    <row r="148" spans="1:7" hidden="1" x14ac:dyDescent="0.25">
      <c r="A148" s="72"/>
      <c r="B148" s="28"/>
      <c r="C148" s="28"/>
      <c r="D148" s="28"/>
      <c r="E148" s="28"/>
      <c r="F148" s="23"/>
      <c r="G148" s="67">
        <f t="shared" si="6"/>
        <v>0</v>
      </c>
    </row>
    <row r="149" spans="1:7" hidden="1" x14ac:dyDescent="0.25">
      <c r="A149" s="72"/>
      <c r="B149" s="28"/>
      <c r="C149" s="28"/>
      <c r="D149" s="28"/>
      <c r="E149" s="28"/>
      <c r="F149" s="23"/>
      <c r="G149" s="67">
        <f t="shared" si="6"/>
        <v>0</v>
      </c>
    </row>
    <row r="150" spans="1:7" hidden="1" x14ac:dyDescent="0.25">
      <c r="A150" s="72"/>
      <c r="B150" s="28"/>
      <c r="C150" s="28"/>
      <c r="D150" s="28"/>
      <c r="E150" s="28"/>
      <c r="F150" s="23"/>
      <c r="G150" s="67">
        <f t="shared" si="6"/>
        <v>0</v>
      </c>
    </row>
    <row r="151" spans="1:7" hidden="1" x14ac:dyDescent="0.25">
      <c r="A151" s="72"/>
      <c r="B151" s="28"/>
      <c r="C151" s="28"/>
      <c r="D151" s="28"/>
      <c r="E151" s="28"/>
      <c r="F151" s="23"/>
      <c r="G151" s="67">
        <f t="shared" si="6"/>
        <v>0</v>
      </c>
    </row>
    <row r="152" spans="1:7" hidden="1" x14ac:dyDescent="0.25">
      <c r="A152" s="72"/>
      <c r="B152" s="28"/>
      <c r="C152" s="28"/>
      <c r="D152" s="28"/>
      <c r="E152" s="28"/>
      <c r="F152" s="23"/>
      <c r="G152" s="67">
        <f t="shared" si="6"/>
        <v>0</v>
      </c>
    </row>
    <row r="153" spans="1:7" hidden="1" x14ac:dyDescent="0.25">
      <c r="A153" s="72"/>
      <c r="B153" s="28"/>
      <c r="C153" s="28"/>
      <c r="D153" s="28"/>
      <c r="E153" s="28"/>
      <c r="F153" s="23"/>
      <c r="G153" s="67">
        <f t="shared" si="6"/>
        <v>0</v>
      </c>
    </row>
    <row r="154" spans="1:7" hidden="1" x14ac:dyDescent="0.25">
      <c r="A154" s="60"/>
      <c r="B154" s="60"/>
      <c r="C154" s="60"/>
      <c r="D154" s="60"/>
      <c r="E154" s="60"/>
      <c r="F154" s="63"/>
      <c r="G154" s="79">
        <f t="shared" si="6"/>
        <v>0</v>
      </c>
    </row>
    <row r="155" spans="1:7" s="10" customFormat="1" ht="38.25" hidden="1" customHeight="1" x14ac:dyDescent="0.3">
      <c r="A155" s="32"/>
      <c r="B155" s="56"/>
      <c r="C155" s="17"/>
      <c r="D155" s="42" t="s">
        <v>60</v>
      </c>
      <c r="E155" s="48"/>
      <c r="F155" s="18"/>
      <c r="G155" s="66">
        <f t="shared" si="6"/>
        <v>0</v>
      </c>
    </row>
    <row r="156" spans="1:7" hidden="1" x14ac:dyDescent="0.25">
      <c r="A156" s="28"/>
      <c r="B156" s="28"/>
      <c r="C156" s="28" t="s">
        <v>38</v>
      </c>
      <c r="D156" s="28" t="s">
        <v>15</v>
      </c>
      <c r="E156" s="28"/>
      <c r="F156" s="28"/>
      <c r="G156" s="67">
        <f>+G155+E156-F156</f>
        <v>0</v>
      </c>
    </row>
    <row r="157" spans="1:7" hidden="1" x14ac:dyDescent="0.25">
      <c r="A157" s="28"/>
      <c r="B157" s="28"/>
      <c r="C157" s="28" t="s">
        <v>16</v>
      </c>
      <c r="D157" s="28" t="s">
        <v>21</v>
      </c>
      <c r="E157" s="28"/>
      <c r="F157" s="23"/>
      <c r="G157" s="67">
        <f t="shared" si="6"/>
        <v>0</v>
      </c>
    </row>
    <row r="158" spans="1:7" hidden="1" x14ac:dyDescent="0.25">
      <c r="A158" s="125">
        <v>44561</v>
      </c>
      <c r="B158" s="126" t="s">
        <v>14</v>
      </c>
      <c r="C158" s="28" t="s">
        <v>18</v>
      </c>
      <c r="D158" s="28" t="s">
        <v>19</v>
      </c>
      <c r="E158" s="23"/>
      <c r="F158" s="28"/>
      <c r="G158" s="67">
        <f t="shared" si="6"/>
        <v>0</v>
      </c>
    </row>
    <row r="159" spans="1:7" hidden="1" x14ac:dyDescent="0.25">
      <c r="A159" s="72"/>
      <c r="B159" s="180"/>
      <c r="C159" s="28"/>
      <c r="D159" s="28"/>
      <c r="E159" s="28"/>
      <c r="F159" s="23"/>
      <c r="G159" s="67">
        <f t="shared" si="6"/>
        <v>0</v>
      </c>
    </row>
    <row r="160" spans="1:7" hidden="1" x14ac:dyDescent="0.25">
      <c r="A160" s="72"/>
      <c r="B160" s="180"/>
      <c r="C160" s="28"/>
      <c r="D160" s="28"/>
      <c r="E160" s="28"/>
      <c r="F160" s="23"/>
      <c r="G160" s="67">
        <f t="shared" si="6"/>
        <v>0</v>
      </c>
    </row>
    <row r="161" spans="1:7" hidden="1" x14ac:dyDescent="0.25">
      <c r="A161" s="72"/>
      <c r="B161" s="180"/>
      <c r="C161" s="28"/>
      <c r="D161" s="28"/>
      <c r="E161" s="28"/>
      <c r="F161" s="23"/>
      <c r="G161" s="67">
        <f t="shared" si="6"/>
        <v>0</v>
      </c>
    </row>
    <row r="162" spans="1:7" hidden="1" x14ac:dyDescent="0.25">
      <c r="A162" s="72"/>
      <c r="B162" s="181"/>
      <c r="C162" s="28"/>
      <c r="D162" s="28"/>
      <c r="E162" s="28"/>
      <c r="F162" s="23"/>
      <c r="G162" s="67">
        <f t="shared" si="6"/>
        <v>0</v>
      </c>
    </row>
    <row r="163" spans="1:7" hidden="1" x14ac:dyDescent="0.25">
      <c r="A163" s="72"/>
      <c r="B163" s="180"/>
      <c r="C163" s="28"/>
      <c r="D163" s="28"/>
      <c r="E163" s="28"/>
      <c r="F163" s="23"/>
      <c r="G163" s="67">
        <f t="shared" si="6"/>
        <v>0</v>
      </c>
    </row>
    <row r="164" spans="1:7" hidden="1" x14ac:dyDescent="0.25">
      <c r="A164" s="72"/>
      <c r="B164" s="180"/>
      <c r="C164" s="28"/>
      <c r="D164" s="28"/>
      <c r="E164" s="28"/>
      <c r="F164" s="23"/>
      <c r="G164" s="67">
        <f t="shared" si="6"/>
        <v>0</v>
      </c>
    </row>
    <row r="165" spans="1:7" hidden="1" x14ac:dyDescent="0.25">
      <c r="A165" s="72"/>
      <c r="B165" s="180"/>
      <c r="C165" s="28"/>
      <c r="D165" s="28"/>
      <c r="E165" s="28"/>
      <c r="F165" s="23"/>
      <c r="G165" s="67">
        <f t="shared" si="6"/>
        <v>0</v>
      </c>
    </row>
    <row r="166" spans="1:7" hidden="1" x14ac:dyDescent="0.25">
      <c r="A166" s="125"/>
      <c r="B166" s="70"/>
      <c r="C166" s="28"/>
      <c r="D166" s="28"/>
      <c r="E166" s="28"/>
      <c r="F166" s="23"/>
      <c r="G166" s="67">
        <f t="shared" si="6"/>
        <v>0</v>
      </c>
    </row>
    <row r="167" spans="1:7" hidden="1" x14ac:dyDescent="0.25">
      <c r="A167" s="60"/>
      <c r="B167" s="60"/>
      <c r="C167" s="60"/>
      <c r="D167" s="60"/>
      <c r="E167" s="60"/>
      <c r="F167" s="182"/>
      <c r="G167" s="79">
        <f t="shared" si="6"/>
        <v>0</v>
      </c>
    </row>
    <row r="168" spans="1:7" hidden="1" x14ac:dyDescent="0.25">
      <c r="A168" s="28"/>
      <c r="B168" s="28"/>
      <c r="C168" s="28"/>
      <c r="D168" s="28"/>
      <c r="E168" s="28"/>
      <c r="F168" s="28"/>
      <c r="G168" s="67">
        <f t="shared" si="6"/>
        <v>0</v>
      </c>
    </row>
    <row r="169" spans="1:7" x14ac:dyDescent="0.25">
      <c r="A169" s="28"/>
      <c r="B169" s="28"/>
      <c r="C169" s="28"/>
      <c r="D169" s="28"/>
      <c r="E169" s="28"/>
      <c r="F169" s="28"/>
      <c r="G169" s="28"/>
    </row>
    <row r="170" spans="1:7" x14ac:dyDescent="0.25">
      <c r="A170" s="28"/>
      <c r="B170" s="28"/>
      <c r="C170" s="28"/>
      <c r="D170" s="28"/>
      <c r="E170" s="28"/>
      <c r="F170" s="28"/>
      <c r="G170" s="28"/>
    </row>
    <row r="171" spans="1:7" x14ac:dyDescent="0.25">
      <c r="A171" s="28"/>
      <c r="B171" s="28"/>
      <c r="C171" s="28"/>
      <c r="D171" s="28"/>
      <c r="E171" s="28"/>
      <c r="F171" s="28"/>
      <c r="G171" s="28"/>
    </row>
    <row r="172" spans="1:7" x14ac:dyDescent="0.25">
      <c r="A172" s="28"/>
      <c r="B172" s="28"/>
      <c r="C172" s="28"/>
      <c r="D172" s="28"/>
      <c r="E172" s="28"/>
      <c r="F172" s="28"/>
      <c r="G172" s="28"/>
    </row>
    <row r="173" spans="1:7" x14ac:dyDescent="0.25">
      <c r="A173" s="28"/>
      <c r="B173" s="28"/>
      <c r="C173" s="28"/>
      <c r="D173" s="28"/>
      <c r="E173" s="28"/>
      <c r="F173" s="28"/>
      <c r="G173" s="28"/>
    </row>
    <row r="174" spans="1:7" x14ac:dyDescent="0.25">
      <c r="A174" s="28"/>
      <c r="B174" s="28"/>
      <c r="C174" s="28"/>
      <c r="D174" s="28"/>
      <c r="E174" s="28"/>
      <c r="F174" s="28"/>
      <c r="G174" s="28"/>
    </row>
    <row r="175" spans="1:7" x14ac:dyDescent="0.25">
      <c r="A175" s="28"/>
      <c r="B175" s="28"/>
      <c r="C175" s="28"/>
      <c r="D175" s="28"/>
      <c r="E175" s="28"/>
      <c r="F175" s="28"/>
      <c r="G175" s="28"/>
    </row>
    <row r="176" spans="1:7" x14ac:dyDescent="0.25">
      <c r="A176" s="28"/>
      <c r="B176" s="28"/>
      <c r="C176" s="28"/>
      <c r="D176" s="28"/>
      <c r="E176" s="28"/>
      <c r="F176" s="28"/>
      <c r="G176" s="28"/>
    </row>
    <row r="177" spans="1:7" x14ac:dyDescent="0.25">
      <c r="A177" s="28"/>
      <c r="B177" s="28"/>
      <c r="C177" s="28"/>
      <c r="D177" s="28"/>
      <c r="E177" s="28"/>
      <c r="F177" s="28"/>
      <c r="G177" s="28"/>
    </row>
    <row r="178" spans="1:7" x14ac:dyDescent="0.25">
      <c r="A178" s="28"/>
      <c r="B178" s="28"/>
      <c r="C178" s="28"/>
      <c r="D178" s="28"/>
      <c r="E178" s="28"/>
      <c r="F178" s="28"/>
      <c r="G178" s="28"/>
    </row>
    <row r="179" spans="1:7" x14ac:dyDescent="0.25">
      <c r="A179" s="28"/>
      <c r="B179" s="28"/>
      <c r="C179" s="28"/>
      <c r="D179" s="28"/>
      <c r="E179" s="28"/>
      <c r="F179" s="28"/>
      <c r="G179" s="28"/>
    </row>
    <row r="180" spans="1:7" x14ac:dyDescent="0.25">
      <c r="A180" s="28"/>
      <c r="B180" s="28"/>
      <c r="C180" s="28"/>
      <c r="D180" s="28"/>
      <c r="E180" s="28"/>
      <c r="F180" s="28"/>
      <c r="G180" s="28"/>
    </row>
    <row r="181" spans="1:7" x14ac:dyDescent="0.25">
      <c r="A181" s="28"/>
      <c r="B181" s="28"/>
      <c r="C181" s="28"/>
      <c r="D181" s="28"/>
      <c r="E181" s="28"/>
      <c r="F181" s="28"/>
      <c r="G181" s="28"/>
    </row>
    <row r="182" spans="1:7" x14ac:dyDescent="0.25">
      <c r="A182" s="28"/>
      <c r="B182" s="28"/>
      <c r="C182" s="28"/>
      <c r="D182" s="28"/>
      <c r="E182" s="28"/>
      <c r="F182" s="28"/>
      <c r="G182" s="28"/>
    </row>
    <row r="183" spans="1:7" x14ac:dyDescent="0.25">
      <c r="A183" s="28"/>
      <c r="B183" s="28"/>
      <c r="C183" s="28"/>
      <c r="D183" s="28"/>
      <c r="E183" s="28"/>
      <c r="F183" s="28"/>
      <c r="G183" s="28"/>
    </row>
    <row r="184" spans="1:7" x14ac:dyDescent="0.25">
      <c r="A184" s="28"/>
      <c r="B184" s="28"/>
      <c r="C184" s="28"/>
      <c r="D184" s="28"/>
      <c r="E184" s="28"/>
      <c r="F184" s="28"/>
      <c r="G184" s="28"/>
    </row>
    <row r="185" spans="1:7" x14ac:dyDescent="0.25">
      <c r="A185" s="28"/>
      <c r="B185" s="28"/>
      <c r="C185" s="28"/>
      <c r="D185" s="28"/>
      <c r="E185" s="28"/>
      <c r="F185" s="28"/>
      <c r="G185" s="28"/>
    </row>
    <row r="186" spans="1:7" x14ac:dyDescent="0.25">
      <c r="A186" s="28"/>
      <c r="B186" s="28"/>
      <c r="C186" s="28"/>
      <c r="D186" s="28"/>
      <c r="E186" s="28"/>
      <c r="F186" s="28"/>
      <c r="G186" s="28"/>
    </row>
    <row r="187" spans="1:7" x14ac:dyDescent="0.25">
      <c r="A187" s="28"/>
      <c r="B187" s="28"/>
      <c r="C187" s="28"/>
      <c r="D187" s="28"/>
      <c r="E187" s="28"/>
      <c r="F187" s="28"/>
      <c r="G187" s="28"/>
    </row>
    <row r="188" spans="1:7" x14ac:dyDescent="0.25">
      <c r="A188" s="28"/>
      <c r="B188" s="28"/>
      <c r="C188" s="28"/>
      <c r="D188" s="28"/>
      <c r="E188" s="28"/>
      <c r="F188" s="28"/>
      <c r="G188" s="28"/>
    </row>
    <row r="189" spans="1:7" x14ac:dyDescent="0.25">
      <c r="A189" s="28"/>
      <c r="B189" s="28"/>
      <c r="C189" s="28"/>
      <c r="D189" s="28"/>
      <c r="E189" s="28"/>
      <c r="F189" s="28"/>
      <c r="G189" s="28"/>
    </row>
    <row r="190" spans="1:7" x14ac:dyDescent="0.25">
      <c r="A190" s="28"/>
      <c r="B190" s="28"/>
      <c r="C190" s="28"/>
      <c r="D190" s="28"/>
      <c r="E190" s="28"/>
      <c r="F190" s="28"/>
      <c r="G190" s="28"/>
    </row>
    <row r="191" spans="1:7" x14ac:dyDescent="0.25">
      <c r="A191" s="28"/>
      <c r="B191" s="28"/>
      <c r="C191" s="28"/>
      <c r="D191" s="28"/>
      <c r="E191" s="28"/>
      <c r="F191" s="28"/>
      <c r="G191" s="28"/>
    </row>
    <row r="192" spans="1:7" x14ac:dyDescent="0.25">
      <c r="A192" s="28"/>
      <c r="B192" s="28"/>
      <c r="C192" s="28"/>
      <c r="D192" s="28"/>
      <c r="E192" s="28"/>
      <c r="F192" s="28"/>
      <c r="G192" s="28"/>
    </row>
    <row r="193" spans="1:7" x14ac:dyDescent="0.25">
      <c r="A193" s="28"/>
      <c r="B193" s="28"/>
      <c r="C193" s="28"/>
      <c r="D193" s="28"/>
      <c r="E193" s="28"/>
      <c r="F193" s="28"/>
      <c r="G193" s="28"/>
    </row>
    <row r="194" spans="1:7" x14ac:dyDescent="0.25">
      <c r="A194" s="28"/>
      <c r="B194" s="28"/>
      <c r="C194" s="28"/>
      <c r="D194" s="28"/>
      <c r="E194" s="28"/>
      <c r="F194" s="28"/>
      <c r="G194" s="28"/>
    </row>
    <row r="195" spans="1:7" x14ac:dyDescent="0.25">
      <c r="A195" s="28"/>
      <c r="B195" s="28"/>
      <c r="C195" s="28"/>
      <c r="D195" s="28"/>
      <c r="E195" s="28"/>
      <c r="F195" s="28"/>
      <c r="G195" s="28"/>
    </row>
    <row r="196" spans="1:7" x14ac:dyDescent="0.25">
      <c r="A196" s="28"/>
      <c r="B196" s="28"/>
      <c r="C196" s="28"/>
      <c r="D196" s="28"/>
      <c r="E196" s="28"/>
      <c r="F196" s="28"/>
      <c r="G196" s="28"/>
    </row>
    <row r="197" spans="1:7" x14ac:dyDescent="0.25">
      <c r="A197" s="28"/>
      <c r="B197" s="28"/>
      <c r="C197" s="28"/>
      <c r="D197" s="28"/>
      <c r="E197" s="28"/>
      <c r="F197" s="28"/>
      <c r="G197" s="28"/>
    </row>
    <row r="198" spans="1:7" x14ac:dyDescent="0.25">
      <c r="A198" s="28"/>
      <c r="B198" s="28"/>
      <c r="C198" s="28"/>
      <c r="D198" s="28"/>
      <c r="E198" s="28"/>
      <c r="F198" s="28"/>
      <c r="G198" s="28"/>
    </row>
    <row r="199" spans="1:7" x14ac:dyDescent="0.25">
      <c r="A199" s="28"/>
      <c r="B199" s="28"/>
      <c r="C199" s="28"/>
      <c r="D199" s="28"/>
      <c r="E199" s="28"/>
      <c r="F199" s="28"/>
      <c r="G199" s="28"/>
    </row>
    <row r="200" spans="1:7" x14ac:dyDescent="0.25">
      <c r="A200" s="28"/>
      <c r="B200" s="28"/>
      <c r="C200" s="28"/>
      <c r="D200" s="28"/>
      <c r="E200" s="28"/>
      <c r="F200" s="28"/>
      <c r="G200" s="28"/>
    </row>
    <row r="201" spans="1:7" x14ac:dyDescent="0.25">
      <c r="A201" s="28"/>
      <c r="B201" s="28"/>
      <c r="C201" s="28"/>
      <c r="D201" s="28"/>
      <c r="E201" s="28"/>
      <c r="F201" s="28"/>
      <c r="G201" s="28"/>
    </row>
    <row r="202" spans="1:7" x14ac:dyDescent="0.25">
      <c r="A202" s="28"/>
      <c r="B202" s="28"/>
      <c r="C202" s="28"/>
      <c r="D202" s="28"/>
      <c r="E202" s="28"/>
      <c r="F202" s="28"/>
      <c r="G202" s="28"/>
    </row>
    <row r="203" spans="1:7" x14ac:dyDescent="0.25">
      <c r="A203" s="28"/>
      <c r="B203" s="28"/>
      <c r="C203" s="28"/>
      <c r="D203" s="28"/>
      <c r="E203" s="28"/>
      <c r="F203" s="28"/>
      <c r="G203" s="28"/>
    </row>
    <row r="204" spans="1:7" x14ac:dyDescent="0.25">
      <c r="A204" s="28"/>
      <c r="B204" s="28"/>
      <c r="C204" s="28"/>
      <c r="D204" s="28"/>
      <c r="E204" s="28"/>
      <c r="F204" s="28"/>
      <c r="G204" s="28"/>
    </row>
    <row r="205" spans="1:7" x14ac:dyDescent="0.25">
      <c r="A205" s="28"/>
      <c r="B205" s="28"/>
      <c r="C205" s="28"/>
      <c r="D205" s="28"/>
      <c r="E205" s="28"/>
      <c r="F205" s="28"/>
      <c r="G205" s="28"/>
    </row>
    <row r="206" spans="1:7" x14ac:dyDescent="0.25">
      <c r="A206" s="28"/>
      <c r="B206" s="28"/>
      <c r="C206" s="28"/>
      <c r="D206" s="28"/>
      <c r="E206" s="28"/>
      <c r="F206" s="28"/>
      <c r="G206" s="28"/>
    </row>
    <row r="207" spans="1:7" x14ac:dyDescent="0.25">
      <c r="A207" s="28"/>
      <c r="B207" s="28"/>
      <c r="C207" s="28"/>
      <c r="D207" s="28"/>
      <c r="E207" s="28"/>
      <c r="F207" s="28"/>
      <c r="G207" s="28"/>
    </row>
    <row r="208" spans="1:7" x14ac:dyDescent="0.25">
      <c r="A208" s="28"/>
      <c r="B208" s="28"/>
      <c r="C208" s="28"/>
      <c r="D208" s="28"/>
      <c r="E208" s="28"/>
      <c r="F208" s="28"/>
      <c r="G208" s="28"/>
    </row>
    <row r="209" spans="1:7" x14ac:dyDescent="0.25">
      <c r="A209" s="28"/>
      <c r="B209" s="28"/>
      <c r="C209" s="28"/>
      <c r="D209" s="28"/>
      <c r="E209" s="28"/>
      <c r="F209" s="28"/>
      <c r="G209" s="28"/>
    </row>
    <row r="210" spans="1:7" x14ac:dyDescent="0.25">
      <c r="A210" s="28"/>
      <c r="B210" s="28"/>
      <c r="C210" s="28"/>
      <c r="D210" s="28"/>
      <c r="E210" s="28"/>
      <c r="F210" s="28"/>
      <c r="G210" s="28"/>
    </row>
    <row r="211" spans="1:7" x14ac:dyDescent="0.25">
      <c r="A211" s="28"/>
      <c r="B211" s="28"/>
      <c r="C211" s="28"/>
      <c r="D211" s="28"/>
      <c r="E211" s="28"/>
      <c r="F211" s="28"/>
      <c r="G211" s="28"/>
    </row>
  </sheetData>
  <autoFilter ref="A13:I168">
    <filterColumn colId="0">
      <filters>
        <dateGroupItem year="2022" dateTimeGrouping="year"/>
      </filters>
    </filterColumn>
  </autoFilter>
  <mergeCells count="3"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filterMode="1"/>
  <dimension ref="A1:I1482"/>
  <sheetViews>
    <sheetView showGridLines="0" topLeftCell="A267" zoomScaleNormal="100" workbookViewId="0">
      <selection activeCell="E201" sqref="E201"/>
    </sheetView>
  </sheetViews>
  <sheetFormatPr baseColWidth="10" defaultRowHeight="15" x14ac:dyDescent="0.25"/>
  <cols>
    <col min="1" max="1" width="16.7109375" style="34" customWidth="1"/>
    <col min="2" max="2" width="12.140625" style="113" customWidth="1"/>
    <col min="3" max="3" width="6.85546875" style="10" customWidth="1"/>
    <col min="4" max="4" width="34" style="45" customWidth="1"/>
    <col min="5" max="5" width="59.85546875" style="47" customWidth="1"/>
    <col min="6" max="6" width="16" style="53" bestFit="1" customWidth="1"/>
    <col min="7" max="7" width="15" style="53" customWidth="1"/>
    <col min="8" max="8" width="15.140625" style="10" bestFit="1" customWidth="1"/>
    <col min="9" max="9" width="20.42578125" style="10" customWidth="1"/>
    <col min="10" max="10" width="11.42578125" style="10"/>
    <col min="11" max="11" width="15.140625" style="10" bestFit="1" customWidth="1"/>
    <col min="12" max="16384" width="11.42578125" style="10"/>
  </cols>
  <sheetData>
    <row r="1" spans="1:9" x14ac:dyDescent="0.25">
      <c r="C1" s="1"/>
      <c r="F1" s="161" t="s">
        <v>25</v>
      </c>
      <c r="G1" s="143">
        <f>+SUBTOTAL(9,G13:G175)</f>
        <v>0</v>
      </c>
      <c r="H1" s="160" t="s">
        <v>32</v>
      </c>
      <c r="I1" s="158">
        <f>+SUBTOTAL(9,G907:G1019)</f>
        <v>0</v>
      </c>
    </row>
    <row r="2" spans="1:9" x14ac:dyDescent="0.25">
      <c r="C2" s="1"/>
      <c r="D2" s="36" t="s">
        <v>0</v>
      </c>
      <c r="F2" s="161" t="s">
        <v>26</v>
      </c>
      <c r="G2" s="146">
        <f>+SUBTOTAL(9,G177:G287)</f>
        <v>0</v>
      </c>
      <c r="H2" s="160" t="s">
        <v>33</v>
      </c>
      <c r="I2" s="164">
        <f>+SUBTOTAL(9,G1020:G1119)</f>
        <v>0</v>
      </c>
    </row>
    <row r="3" spans="1:9" x14ac:dyDescent="0.25">
      <c r="C3" s="2"/>
      <c r="D3" s="36" t="s">
        <v>1</v>
      </c>
      <c r="F3" s="161" t="s">
        <v>27</v>
      </c>
      <c r="G3" s="147">
        <f>+SUBTOTAL(9,G293:G408)</f>
        <v>0</v>
      </c>
      <c r="H3" s="160" t="s">
        <v>34</v>
      </c>
      <c r="I3" s="150">
        <f>+SUBTOTAL(9,G1122:G1247)</f>
        <v>0</v>
      </c>
    </row>
    <row r="4" spans="1:9" x14ac:dyDescent="0.25">
      <c r="C4" s="2"/>
      <c r="D4" s="36" t="s">
        <v>2</v>
      </c>
      <c r="F4" s="161" t="s">
        <v>28</v>
      </c>
      <c r="G4" s="151">
        <f>+SUBTOTAL(9,G410:G547)</f>
        <v>0</v>
      </c>
      <c r="H4" s="160" t="s">
        <v>35</v>
      </c>
      <c r="I4" s="170">
        <f>+SUBTOTAL(9,G1250:G1344)</f>
        <v>0</v>
      </c>
    </row>
    <row r="5" spans="1:9" ht="15.75" x14ac:dyDescent="0.25">
      <c r="C5" s="2"/>
      <c r="D5" s="37" t="s">
        <v>3</v>
      </c>
      <c r="F5" s="161" t="s">
        <v>29</v>
      </c>
      <c r="G5" s="149">
        <f>+SUBTOTAL(9,G550:G646)</f>
        <v>0</v>
      </c>
      <c r="H5" s="160" t="s">
        <v>36</v>
      </c>
      <c r="I5" s="171">
        <f>+SUBTOTAL(9,G1355:G1475)</f>
        <v>0</v>
      </c>
    </row>
    <row r="6" spans="1:9" ht="15.75" x14ac:dyDescent="0.25">
      <c r="C6" s="1"/>
      <c r="D6" s="37"/>
      <c r="F6" s="161" t="s">
        <v>30</v>
      </c>
      <c r="G6" s="157">
        <f>+SUBTOTAL(9,G649:G745)</f>
        <v>0</v>
      </c>
      <c r="H6" s="160"/>
    </row>
    <row r="7" spans="1:9" x14ac:dyDescent="0.25">
      <c r="C7" s="1"/>
      <c r="F7" s="161" t="s">
        <v>31</v>
      </c>
      <c r="G7" s="145">
        <f>+SUBTOTAL(9,G764:G894)</f>
        <v>0</v>
      </c>
      <c r="H7" s="160" t="s">
        <v>37</v>
      </c>
      <c r="I7" s="144">
        <f>+G1+G2+G3+G4+G5+G6+G7+I1+I2+I3+I4+I5</f>
        <v>0</v>
      </c>
    </row>
    <row r="8" spans="1:9" ht="18.75" x14ac:dyDescent="0.3">
      <c r="A8" s="255" t="s">
        <v>4</v>
      </c>
      <c r="B8" s="255"/>
      <c r="C8" s="255"/>
      <c r="D8" s="255"/>
      <c r="E8" s="255"/>
      <c r="F8" s="255"/>
      <c r="G8" s="255"/>
      <c r="H8" s="255"/>
    </row>
    <row r="9" spans="1:9" ht="18.75" x14ac:dyDescent="0.3">
      <c r="A9" s="254" t="s">
        <v>5</v>
      </c>
      <c r="B9" s="254"/>
      <c r="C9" s="254"/>
      <c r="D9" s="254"/>
      <c r="E9" s="254"/>
      <c r="F9" s="254"/>
      <c r="G9" s="254"/>
      <c r="H9" s="254"/>
    </row>
    <row r="10" spans="1:9" ht="18.75" x14ac:dyDescent="0.3">
      <c r="A10" s="254" t="s">
        <v>125</v>
      </c>
      <c r="B10" s="254"/>
      <c r="C10" s="254"/>
      <c r="D10" s="254"/>
      <c r="E10" s="254"/>
      <c r="F10" s="254"/>
      <c r="G10" s="254"/>
      <c r="H10" s="254"/>
    </row>
    <row r="12" spans="1:9" x14ac:dyDescent="0.25">
      <c r="A12" s="29" t="s">
        <v>6</v>
      </c>
      <c r="B12" s="114" t="s">
        <v>7</v>
      </c>
      <c r="C12" s="3" t="s">
        <v>8</v>
      </c>
      <c r="D12" s="38" t="s">
        <v>9</v>
      </c>
      <c r="E12" s="5" t="s">
        <v>10</v>
      </c>
      <c r="F12" s="58" t="s">
        <v>11</v>
      </c>
      <c r="G12" s="4" t="s">
        <v>12</v>
      </c>
      <c r="H12" s="4" t="s">
        <v>13</v>
      </c>
    </row>
    <row r="13" spans="1:9" ht="15" hidden="1" customHeight="1" x14ac:dyDescent="0.25">
      <c r="A13" s="31">
        <f>+'LIBRO BANCO SENASA'!A14</f>
        <v>44562</v>
      </c>
      <c r="B13" s="115" t="str">
        <f>+'LIBRO BANCO SENASA'!B14</f>
        <v>BALANCE</v>
      </c>
      <c r="C13" s="31"/>
      <c r="D13" s="31" t="str">
        <f>+'LIBRO BANCO SENASA'!D14</f>
        <v>HOSPITAL JUAN P. PINA</v>
      </c>
      <c r="E13" s="31" t="str">
        <f>+'LIBRO BANCO SENASA'!E14</f>
        <v xml:space="preserve">BALANCE SEGUN DEL LIBRO BANCO </v>
      </c>
      <c r="F13" s="11">
        <f>+'LIBRO BANCO SENASA'!F14</f>
        <v>8556552.1400000006</v>
      </c>
      <c r="G13" s="11"/>
      <c r="H13" s="11">
        <f>F13</f>
        <v>8556552.1400000006</v>
      </c>
    </row>
    <row r="14" spans="1:9" ht="15" hidden="1" customHeight="1" x14ac:dyDescent="0.25">
      <c r="A14" s="31">
        <f>+'LIBRO BANCO SENASA'!A15</f>
        <v>44565</v>
      </c>
      <c r="B14" s="115">
        <f>+'LIBRO BANCO SENASA'!B15</f>
        <v>14834970</v>
      </c>
      <c r="C14" s="7"/>
      <c r="D14" s="31" t="str">
        <f>+'LIBRO BANCO SENASA'!D15</f>
        <v>P&amp;D RECYCLING</v>
      </c>
      <c r="E14" s="31" t="str">
        <f>+'LIBRO BANCO SENASA'!E15</f>
        <v>SERV. RETIRO DE DESECHOS BIOMEDICOS</v>
      </c>
      <c r="F14" s="11">
        <f>+'LIBRO BANCO SENASA'!F15</f>
        <v>0</v>
      </c>
      <c r="G14" s="142">
        <f>+'LIBRO BANCO SENASA'!G15</f>
        <v>209000</v>
      </c>
      <c r="H14" s="11">
        <f>H13+F14-G14</f>
        <v>8347552.1400000006</v>
      </c>
    </row>
    <row r="15" spans="1:9" ht="15" hidden="1" customHeight="1" x14ac:dyDescent="0.25">
      <c r="A15" s="31">
        <f>+'LIBRO BANCO SENASA'!A16</f>
        <v>44567</v>
      </c>
      <c r="B15" s="115">
        <f>+'LIBRO BANCO SENASA'!B16</f>
        <v>14861446</v>
      </c>
      <c r="C15" s="7"/>
      <c r="D15" s="31" t="str">
        <f>+'LIBRO BANCO SENASA'!D16</f>
        <v>PASTEURIZADORA RICA</v>
      </c>
      <c r="E15" s="31" t="str">
        <f>+'LIBRO BANCO SENASA'!E16</f>
        <v>ALIMENTO (LECHE)</v>
      </c>
      <c r="F15" s="11">
        <f>+'LIBRO BANCO SENASA'!F16</f>
        <v>0</v>
      </c>
      <c r="G15" s="142">
        <f>+'LIBRO BANCO SENASA'!G16</f>
        <v>43092</v>
      </c>
      <c r="H15" s="11">
        <f t="shared" ref="H15:H57" si="0">H14+F15-G15</f>
        <v>8304460.1400000006</v>
      </c>
    </row>
    <row r="16" spans="1:9" ht="15" hidden="1" customHeight="1" x14ac:dyDescent="0.25">
      <c r="A16" s="31">
        <f>+'LIBRO BANCO SENASA'!A17</f>
        <v>44567</v>
      </c>
      <c r="B16" s="115">
        <f>+'LIBRO BANCO SENASA'!B17</f>
        <v>14861538</v>
      </c>
      <c r="C16" s="7"/>
      <c r="D16" s="31" t="str">
        <f>+'LIBRO BANCO SENASA'!D17</f>
        <v>CRISTINA VIZCAINO DE MORETA</v>
      </c>
      <c r="E16" s="31" t="str">
        <f>+'LIBRO BANCO SENASA'!E17</f>
        <v>PERSONAL DESVINCULADO</v>
      </c>
      <c r="F16" s="11">
        <f>+'LIBRO BANCO SENASA'!F17</f>
        <v>0</v>
      </c>
      <c r="G16" s="142">
        <f>+'LIBRO BANCO SENASA'!G17</f>
        <v>24746</v>
      </c>
      <c r="H16" s="11">
        <f t="shared" si="0"/>
        <v>8279714.1400000006</v>
      </c>
    </row>
    <row r="17" spans="1:8" ht="15" hidden="1" customHeight="1" x14ac:dyDescent="0.25">
      <c r="A17" s="31">
        <f>+'LIBRO BANCO SENASA'!A18</f>
        <v>44567</v>
      </c>
      <c r="B17" s="115">
        <f>+'LIBRO BANCO SENASA'!B18</f>
        <v>14864580</v>
      </c>
      <c r="C17" s="7"/>
      <c r="D17" s="31" t="str">
        <f>+'LIBRO BANCO SENASA'!D18</f>
        <v>BIONUCLEAR</v>
      </c>
      <c r="E17" s="31" t="str">
        <f>+'LIBRO BANCO SENASA'!E18</f>
        <v>REACTIVOS DE LABORATORIO Y MAT MEDICO GAST</v>
      </c>
      <c r="F17" s="11">
        <f>+'LIBRO BANCO SENASA'!F18</f>
        <v>0</v>
      </c>
      <c r="G17" s="142">
        <f>+'LIBRO BANCO SENASA'!G18</f>
        <v>362460.49</v>
      </c>
      <c r="H17" s="11">
        <f t="shared" si="0"/>
        <v>7917253.6500000004</v>
      </c>
    </row>
    <row r="18" spans="1:8" ht="15" hidden="1" customHeight="1" x14ac:dyDescent="0.25">
      <c r="A18" s="31">
        <f>+'LIBRO BANCO SENASA'!A19</f>
        <v>44567</v>
      </c>
      <c r="B18" s="115">
        <f>+'LIBRO BANCO SENASA'!B19</f>
        <v>14864677</v>
      </c>
      <c r="C18" s="7"/>
      <c r="D18" s="31" t="str">
        <f>+'LIBRO BANCO SENASA'!D19</f>
        <v>RAFAELA PEREZ MONTERO</v>
      </c>
      <c r="E18" s="31" t="str">
        <f>+'LIBRO BANCO SENASA'!E19</f>
        <v>INCENTIVOS POR METAS LOGARDAS EN AUDI. MEDICA</v>
      </c>
      <c r="F18" s="11">
        <f>+'LIBRO BANCO SENASA'!F19</f>
        <v>0</v>
      </c>
      <c r="G18" s="142">
        <f>+'LIBRO BANCO SENASA'!G19</f>
        <v>6000</v>
      </c>
      <c r="H18" s="11">
        <f t="shared" si="0"/>
        <v>7911253.6500000004</v>
      </c>
    </row>
    <row r="19" spans="1:8" ht="15" hidden="1" customHeight="1" x14ac:dyDescent="0.25">
      <c r="A19" s="31">
        <f>+'LIBRO BANCO SENASA'!A20</f>
        <v>44567</v>
      </c>
      <c r="B19" s="115">
        <f>+'LIBRO BANCO SENASA'!B20</f>
        <v>14864802</v>
      </c>
      <c r="C19" s="7"/>
      <c r="D19" s="31" t="str">
        <f>+'LIBRO BANCO SENASA'!D20</f>
        <v>WASKAL E REYES</v>
      </c>
      <c r="E19" s="31" t="str">
        <f>+'LIBRO BANCO SENASA'!E20</f>
        <v>INCENTIVOS POR METAS LOGARDAS EN AUDI. MEDICA</v>
      </c>
      <c r="F19" s="11">
        <f>+'LIBRO BANCO SENASA'!F20</f>
        <v>0</v>
      </c>
      <c r="G19" s="142">
        <f>+'LIBRO BANCO SENASA'!G20</f>
        <v>10000</v>
      </c>
      <c r="H19" s="11">
        <f t="shared" si="0"/>
        <v>7901253.6500000004</v>
      </c>
    </row>
    <row r="20" spans="1:8" ht="15" hidden="1" customHeight="1" x14ac:dyDescent="0.25">
      <c r="A20" s="31">
        <f>+'LIBRO BANCO SENASA'!A21</f>
        <v>44567</v>
      </c>
      <c r="B20" s="115">
        <f>+'LIBRO BANCO SENASA'!B21</f>
        <v>14864877</v>
      </c>
      <c r="C20" s="7"/>
      <c r="D20" s="31" t="str">
        <f>+'LIBRO BANCO SENASA'!D21</f>
        <v>SUJEIDY A PEREZ</v>
      </c>
      <c r="E20" s="31" t="str">
        <f>+'LIBRO BANCO SENASA'!E21</f>
        <v>INCENTIVOS POR METAS LOGARDAS EN AUDI. MEDICA</v>
      </c>
      <c r="F20" s="11">
        <f>+'LIBRO BANCO SENASA'!F21</f>
        <v>0</v>
      </c>
      <c r="G20" s="142">
        <f>+'LIBRO BANCO SENASA'!G21</f>
        <v>4000</v>
      </c>
      <c r="H20" s="11">
        <f t="shared" si="0"/>
        <v>7897253.6500000004</v>
      </c>
    </row>
    <row r="21" spans="1:8" ht="15" hidden="1" customHeight="1" x14ac:dyDescent="0.25">
      <c r="A21" s="31">
        <f>+'LIBRO BANCO SENASA'!A22</f>
        <v>44567</v>
      </c>
      <c r="B21" s="115">
        <f>+'LIBRO BANCO SENASA'!B22</f>
        <v>14866099</v>
      </c>
      <c r="C21" s="7"/>
      <c r="D21" s="31" t="str">
        <f>+'LIBRO BANCO SENASA'!D22</f>
        <v>DIEGO ANTONIO RUIZ ARIAS</v>
      </c>
      <c r="E21" s="31" t="str">
        <f>+'LIBRO BANCO SENASA'!E22</f>
        <v>SERVICIOS DE TRANSPORTE PARA EL SNS</v>
      </c>
      <c r="F21" s="11">
        <f>+'LIBRO BANCO SENASA'!F22</f>
        <v>0</v>
      </c>
      <c r="G21" s="142">
        <f>+'LIBRO BANCO SENASA'!G22</f>
        <v>6300</v>
      </c>
      <c r="H21" s="11">
        <f t="shared" si="0"/>
        <v>7890953.6500000004</v>
      </c>
    </row>
    <row r="22" spans="1:8" ht="15" hidden="1" customHeight="1" x14ac:dyDescent="0.25">
      <c r="A22" s="31">
        <f>+'LIBRO BANCO SENASA'!A23</f>
        <v>44568</v>
      </c>
      <c r="B22" s="115">
        <f>+'LIBRO BANCO SENASA'!B23</f>
        <v>14882370</v>
      </c>
      <c r="C22" s="7"/>
      <c r="D22" s="31" t="str">
        <f>+'LIBRO BANCO SENASA'!D23</f>
        <v>SUPER FARMACIA DOMINGUEZ</v>
      </c>
      <c r="E22" s="31" t="str">
        <f>+'LIBRO BANCO SENASA'!E23</f>
        <v>MEDICAMENTOS Y MAT. MEDI GASTABLE</v>
      </c>
      <c r="F22" s="11">
        <f>+'LIBRO BANCO SENASA'!F23</f>
        <v>0</v>
      </c>
      <c r="G22" s="142">
        <f>+'LIBRO BANCO SENASA'!G23</f>
        <v>252377</v>
      </c>
      <c r="H22" s="11">
        <f t="shared" si="0"/>
        <v>7638576.6500000004</v>
      </c>
    </row>
    <row r="23" spans="1:8" ht="15" hidden="1" customHeight="1" x14ac:dyDescent="0.25">
      <c r="A23" s="31">
        <f>+'LIBRO BANCO SENASA'!A24</f>
        <v>44568</v>
      </c>
      <c r="B23" s="115">
        <f>+'LIBRO BANCO SENASA'!B24</f>
        <v>14882546</v>
      </c>
      <c r="C23" s="7"/>
      <c r="D23" s="31" t="str">
        <f>+'LIBRO BANCO SENASA'!D24</f>
        <v>REPOSTERIA PANAMERICAN DON BABO</v>
      </c>
      <c r="E23" s="31" t="str">
        <f>+'LIBRO BANCO SENASA'!E24</f>
        <v>ALIMENTOS (REFRIGERIOS)</v>
      </c>
      <c r="F23" s="11">
        <f>+'LIBRO BANCO SENASA'!F24</f>
        <v>0</v>
      </c>
      <c r="G23" s="142">
        <f>+'LIBRO BANCO SENASA'!G24</f>
        <v>25208.03</v>
      </c>
      <c r="H23" s="11">
        <f t="shared" si="0"/>
        <v>7613368.6200000001</v>
      </c>
    </row>
    <row r="24" spans="1:8" ht="15" customHeight="1" x14ac:dyDescent="0.25">
      <c r="A24" s="31">
        <f>+'LIBRO BANCO SENASA'!A25</f>
        <v>44572</v>
      </c>
      <c r="B24" s="115" t="str">
        <f>+'LIBRO BANCO SENASA'!B25</f>
        <v>DEP.</v>
      </c>
      <c r="C24" s="7"/>
      <c r="D24" s="31" t="str">
        <f>+'LIBRO BANCO SENASA'!D25</f>
        <v>HOSPITAL JUAN P. PINA</v>
      </c>
      <c r="E24" s="31" t="str">
        <f>+'LIBRO BANCO SENASA'!E25</f>
        <v>ARS GRUPO MEDICO Y ASOCIADO GMA</v>
      </c>
      <c r="F24" s="18">
        <f>+'LIBRO BANCO SENASA'!F25</f>
        <v>442584.7</v>
      </c>
      <c r="G24" s="142">
        <f>+'LIBRO BANCO SENASA'!G25</f>
        <v>0</v>
      </c>
      <c r="H24" s="11">
        <f t="shared" si="0"/>
        <v>8055953.3200000003</v>
      </c>
    </row>
    <row r="25" spans="1:8" x14ac:dyDescent="0.25">
      <c r="A25" s="31">
        <f>+'LIBRO BANCO SENASA'!A26</f>
        <v>44572</v>
      </c>
      <c r="B25" s="115" t="str">
        <f>+'LIBRO BANCO SENASA'!B26</f>
        <v>DEP.</v>
      </c>
      <c r="C25" s="7"/>
      <c r="D25" s="31" t="str">
        <f>+'LIBRO BANCO SENASA'!D26</f>
        <v>HOSPITAL JUAN P. PINA</v>
      </c>
      <c r="E25" s="31" t="str">
        <f>+'LIBRO BANCO SENASA'!E26</f>
        <v>ARS UNIVERSAL</v>
      </c>
      <c r="F25" s="18">
        <f>+'LIBRO BANCO SENASA'!F26</f>
        <v>185624.4</v>
      </c>
      <c r="G25" s="142">
        <f>+'LIBRO BANCO SENASA'!G26</f>
        <v>0</v>
      </c>
      <c r="H25" s="11">
        <f t="shared" si="0"/>
        <v>8241577.7200000007</v>
      </c>
    </row>
    <row r="26" spans="1:8" ht="15" customHeight="1" x14ac:dyDescent="0.25">
      <c r="A26" s="31">
        <f>+'LIBRO BANCO SENASA'!A27</f>
        <v>44572</v>
      </c>
      <c r="B26" s="115" t="str">
        <f>+'LIBRO BANCO SENASA'!B27</f>
        <v>DEP.</v>
      </c>
      <c r="C26" s="7"/>
      <c r="D26" s="31" t="str">
        <f>+'LIBRO BANCO SENASA'!D27</f>
        <v>HOSPITAL JUAN P. PINA</v>
      </c>
      <c r="E26" s="31" t="str">
        <f>+'LIBRO BANCO SENASA'!E27</f>
        <v>ODONTOLOGIA</v>
      </c>
      <c r="F26" s="18">
        <f>+'LIBRO BANCO SENASA'!F27</f>
        <v>2300</v>
      </c>
      <c r="G26" s="142">
        <f>+'LIBRO BANCO SENASA'!G27</f>
        <v>0</v>
      </c>
      <c r="H26" s="11">
        <f t="shared" si="0"/>
        <v>8243877.7200000007</v>
      </c>
    </row>
    <row r="27" spans="1:8" ht="15" customHeight="1" x14ac:dyDescent="0.25">
      <c r="A27" s="31">
        <f>+'LIBRO BANCO SENASA'!A28</f>
        <v>44572</v>
      </c>
      <c r="B27" s="115" t="str">
        <f>+'LIBRO BANCO SENASA'!B28</f>
        <v>DEP.</v>
      </c>
      <c r="C27" s="7"/>
      <c r="D27" s="31" t="str">
        <f>+'LIBRO BANCO SENASA'!D28</f>
        <v>HOSPITAL JUAN P. PINA</v>
      </c>
      <c r="E27" s="31" t="str">
        <f>+'LIBRO BANCO SENASA'!E28</f>
        <v>ODONTOLOGIA</v>
      </c>
      <c r="F27" s="18">
        <f>+'LIBRO BANCO SENASA'!F28</f>
        <v>3700</v>
      </c>
      <c r="G27" s="142">
        <f>+'LIBRO BANCO SENASA'!G28</f>
        <v>0</v>
      </c>
      <c r="H27" s="11">
        <f t="shared" si="0"/>
        <v>8247577.7200000007</v>
      </c>
    </row>
    <row r="28" spans="1:8" ht="15" customHeight="1" x14ac:dyDescent="0.25">
      <c r="A28" s="31">
        <f>+'LIBRO BANCO SENASA'!A29</f>
        <v>44572</v>
      </c>
      <c r="B28" s="115" t="str">
        <f>+'LIBRO BANCO SENASA'!B29</f>
        <v>DEP.</v>
      </c>
      <c r="C28" s="7"/>
      <c r="D28" s="31" t="str">
        <f>+'LIBRO BANCO SENASA'!D29</f>
        <v>HOSPITAL JUAN P. PINA</v>
      </c>
      <c r="E28" s="31" t="str">
        <f>+'LIBRO BANCO SENASA'!E29</f>
        <v>ODONTOLOGIA</v>
      </c>
      <c r="F28" s="18">
        <f>+'LIBRO BANCO SENASA'!F29</f>
        <v>800</v>
      </c>
      <c r="G28" s="142">
        <f>+'LIBRO BANCO SENASA'!G29</f>
        <v>0</v>
      </c>
      <c r="H28" s="11">
        <f t="shared" si="0"/>
        <v>8248377.7200000007</v>
      </c>
    </row>
    <row r="29" spans="1:8" ht="15" customHeight="1" x14ac:dyDescent="0.25">
      <c r="A29" s="31">
        <f>+'LIBRO BANCO SENASA'!A30</f>
        <v>44572</v>
      </c>
      <c r="B29" s="115" t="str">
        <f>+'LIBRO BANCO SENASA'!B30</f>
        <v>DEP.</v>
      </c>
      <c r="C29" s="7"/>
      <c r="D29" s="31" t="str">
        <f>+'LIBRO BANCO SENASA'!D30</f>
        <v>HOSPITAL JUAN P. PINA</v>
      </c>
      <c r="E29" s="31" t="str">
        <f>+'LIBRO BANCO SENASA'!E30</f>
        <v>ODONTOLOGIA</v>
      </c>
      <c r="F29" s="18">
        <f>+'LIBRO BANCO SENASA'!F30</f>
        <v>500</v>
      </c>
      <c r="G29" s="142">
        <f>+'LIBRO BANCO SENASA'!G30</f>
        <v>0</v>
      </c>
      <c r="H29" s="11">
        <f t="shared" si="0"/>
        <v>8248877.7200000007</v>
      </c>
    </row>
    <row r="30" spans="1:8" ht="15" customHeight="1" x14ac:dyDescent="0.25">
      <c r="A30" s="31">
        <f>+'LIBRO BANCO SENASA'!A31</f>
        <v>44572</v>
      </c>
      <c r="B30" s="115" t="str">
        <f>+'LIBRO BANCO SENASA'!B31</f>
        <v>DEP.</v>
      </c>
      <c r="C30" s="7"/>
      <c r="D30" s="31" t="str">
        <f>+'LIBRO BANCO SENASA'!D31</f>
        <v>HOSPITAL JUAN P. PINA</v>
      </c>
      <c r="E30" s="31" t="str">
        <f>+'LIBRO BANCO SENASA'!E31</f>
        <v>ODONTOLOGIA</v>
      </c>
      <c r="F30" s="18">
        <f>+'LIBRO BANCO SENASA'!F31</f>
        <v>900</v>
      </c>
      <c r="G30" s="142">
        <f>+'LIBRO BANCO SENASA'!G31</f>
        <v>0</v>
      </c>
      <c r="H30" s="11">
        <f t="shared" si="0"/>
        <v>8249777.7200000007</v>
      </c>
    </row>
    <row r="31" spans="1:8" ht="15" customHeight="1" x14ac:dyDescent="0.25">
      <c r="A31" s="31">
        <f>+'LIBRO BANCO SENASA'!A32</f>
        <v>44572</v>
      </c>
      <c r="B31" s="115" t="str">
        <f>+'LIBRO BANCO SENASA'!B32</f>
        <v>DEP.</v>
      </c>
      <c r="C31" s="7"/>
      <c r="D31" s="31" t="str">
        <f>+'LIBRO BANCO SENASA'!D32</f>
        <v>HOSPITAL JUAN P. PINA</v>
      </c>
      <c r="E31" s="31" t="str">
        <f>+'LIBRO BANCO SENASA'!E32</f>
        <v>ODONTOLOGIA</v>
      </c>
      <c r="F31" s="18">
        <f>+'LIBRO BANCO SENASA'!F32</f>
        <v>1100</v>
      </c>
      <c r="G31" s="142">
        <f>+'LIBRO BANCO SENASA'!G32</f>
        <v>0</v>
      </c>
      <c r="H31" s="11">
        <f t="shared" si="0"/>
        <v>8250877.7200000007</v>
      </c>
    </row>
    <row r="32" spans="1:8" ht="15" customHeight="1" x14ac:dyDescent="0.25">
      <c r="A32" s="31">
        <f>+'LIBRO BANCO SENASA'!A33</f>
        <v>44572</v>
      </c>
      <c r="B32" s="115" t="str">
        <f>+'LIBRO BANCO SENASA'!B33</f>
        <v>DEP.</v>
      </c>
      <c r="C32" s="7"/>
      <c r="D32" s="31" t="str">
        <f>+'LIBRO BANCO SENASA'!D33</f>
        <v>HOSPITAL JUAN P. PINA</v>
      </c>
      <c r="E32" s="31" t="str">
        <f>+'LIBRO BANCO SENASA'!E33</f>
        <v>ARS SEMMA</v>
      </c>
      <c r="F32" s="18">
        <f>+'LIBRO BANCO SENASA'!F33</f>
        <v>59797.36</v>
      </c>
      <c r="G32" s="142">
        <f>+'LIBRO BANCO SENASA'!G33</f>
        <v>0</v>
      </c>
      <c r="H32" s="11">
        <f t="shared" si="0"/>
        <v>8310675.080000001</v>
      </c>
    </row>
    <row r="33" spans="1:8" ht="15" hidden="1" customHeight="1" x14ac:dyDescent="0.25">
      <c r="A33" s="31">
        <f>+'LIBRO BANCO SENASA'!A34</f>
        <v>44573</v>
      </c>
      <c r="B33" s="115">
        <f>+'LIBRO BANCO SENASA'!B34</f>
        <v>14920769</v>
      </c>
      <c r="C33" s="7"/>
      <c r="D33" s="31" t="str">
        <f>+'LIBRO BANCO SENASA'!D34</f>
        <v>PROLABFAI</v>
      </c>
      <c r="E33" s="31" t="str">
        <f>+'LIBRO BANCO SENASA'!E34</f>
        <v>REACTIVOS DE LABORATORIO Y MAT MEDICO GAST</v>
      </c>
      <c r="F33" s="11">
        <f>+'LIBRO BANCO SENASA'!F34</f>
        <v>0</v>
      </c>
      <c r="G33" s="142">
        <f>+'LIBRO BANCO SENASA'!G34</f>
        <v>728356.35</v>
      </c>
      <c r="H33" s="11">
        <f t="shared" si="0"/>
        <v>7582318.7300000014</v>
      </c>
    </row>
    <row r="34" spans="1:8" ht="15" customHeight="1" x14ac:dyDescent="0.25">
      <c r="A34" s="31">
        <f>+'LIBRO BANCO SENASA'!A35</f>
        <v>44573</v>
      </c>
      <c r="B34" s="115" t="str">
        <f>+'LIBRO BANCO SENASA'!B35</f>
        <v>DEP.</v>
      </c>
      <c r="C34" s="7"/>
      <c r="D34" s="31" t="str">
        <f>+'LIBRO BANCO SENASA'!D35</f>
        <v>HOSPITAL JUAN P. PINA</v>
      </c>
      <c r="E34" s="31" t="str">
        <f>+'LIBRO BANCO SENASA'!E35</f>
        <v>SENASA CONTRIBUTIVO</v>
      </c>
      <c r="F34" s="18">
        <f>+'LIBRO BANCO SENASA'!F35</f>
        <v>1133695.29</v>
      </c>
      <c r="G34" s="142">
        <f>+'LIBRO BANCO SENASA'!G35</f>
        <v>0</v>
      </c>
      <c r="H34" s="11">
        <f t="shared" si="0"/>
        <v>8716014.0200000014</v>
      </c>
    </row>
    <row r="35" spans="1:8" ht="15" hidden="1" customHeight="1" x14ac:dyDescent="0.25">
      <c r="A35" s="31">
        <f>+'LIBRO BANCO SENASA'!A36</f>
        <v>44578</v>
      </c>
      <c r="B35" s="115">
        <f>+'LIBRO BANCO SENASA'!B36</f>
        <v>14996205</v>
      </c>
      <c r="C35" s="7"/>
      <c r="D35" s="31" t="str">
        <f>+'LIBRO BANCO SENASA'!D36</f>
        <v>RUTH M MORETA PIMENTEL</v>
      </c>
      <c r="E35" s="31" t="str">
        <f>+'LIBRO BANCO SENASA'!E36</f>
        <v>SERVICIOS PRESTADOS</v>
      </c>
      <c r="F35" s="11">
        <f>+'LIBRO BANCO SENASA'!F36</f>
        <v>0</v>
      </c>
      <c r="G35" s="142">
        <f>+'LIBRO BANCO SENASA'!G36</f>
        <v>35000</v>
      </c>
      <c r="H35" s="11">
        <f t="shared" si="0"/>
        <v>8681014.0200000014</v>
      </c>
    </row>
    <row r="36" spans="1:8" ht="15" hidden="1" customHeight="1" x14ac:dyDescent="0.25">
      <c r="A36" s="31">
        <f>+'LIBRO BANCO SENASA'!A37</f>
        <v>44578</v>
      </c>
      <c r="B36" s="115">
        <f>+'LIBRO BANCO SENASA'!B37</f>
        <v>14996297</v>
      </c>
      <c r="C36" s="7"/>
      <c r="D36" s="31" t="str">
        <f>+'LIBRO BANCO SENASA'!D37</f>
        <v>MARIA CORDERO</v>
      </c>
      <c r="E36" s="31" t="str">
        <f>+'LIBRO BANCO SENASA'!E37</f>
        <v>VIATICO VIAJE A PROMESE</v>
      </c>
      <c r="F36" s="11">
        <f>+'LIBRO BANCO SENASA'!F37</f>
        <v>0</v>
      </c>
      <c r="G36" s="142">
        <f>+'LIBRO BANCO SENASA'!G37</f>
        <v>2750</v>
      </c>
      <c r="H36" s="11">
        <f t="shared" si="0"/>
        <v>8678264.0200000014</v>
      </c>
    </row>
    <row r="37" spans="1:8" ht="15" customHeight="1" x14ac:dyDescent="0.25">
      <c r="A37" s="31">
        <f>+'LIBRO BANCO SENASA'!A38</f>
        <v>44578</v>
      </c>
      <c r="B37" s="115" t="str">
        <f>+'LIBRO BANCO SENASA'!B38</f>
        <v>DEP.</v>
      </c>
      <c r="C37" s="7"/>
      <c r="D37" s="31" t="str">
        <f>+'LIBRO BANCO SENASA'!D38</f>
        <v>HOSPITAL JUAN P. PINA</v>
      </c>
      <c r="E37" s="31" t="str">
        <f>+'LIBRO BANCO SENASA'!E38</f>
        <v>ODONTOLOGIA</v>
      </c>
      <c r="F37" s="18">
        <f>+'LIBRO BANCO SENASA'!F38</f>
        <v>2500</v>
      </c>
      <c r="G37" s="142">
        <f>+'LIBRO BANCO SENASA'!G38</f>
        <v>0</v>
      </c>
      <c r="H37" s="11">
        <f t="shared" si="0"/>
        <v>8680764.0200000014</v>
      </c>
    </row>
    <row r="38" spans="1:8" ht="15" customHeight="1" x14ac:dyDescent="0.25">
      <c r="A38" s="31">
        <f>+'LIBRO BANCO SENASA'!A39</f>
        <v>44578</v>
      </c>
      <c r="B38" s="115" t="str">
        <f>+'LIBRO BANCO SENASA'!B39</f>
        <v>DEP.</v>
      </c>
      <c r="C38" s="7"/>
      <c r="D38" s="31" t="str">
        <f>+'LIBRO BANCO SENASA'!D39</f>
        <v>HOSPITAL JUAN P. PINA</v>
      </c>
      <c r="E38" s="31" t="str">
        <f>+'LIBRO BANCO SENASA'!E39</f>
        <v>ODONTOLOGIA</v>
      </c>
      <c r="F38" s="18">
        <f>+'LIBRO BANCO SENASA'!F39</f>
        <v>700</v>
      </c>
      <c r="G38" s="142">
        <f>+'LIBRO BANCO SENASA'!G39</f>
        <v>0</v>
      </c>
      <c r="H38" s="11">
        <f t="shared" si="0"/>
        <v>8681464.0200000014</v>
      </c>
    </row>
    <row r="39" spans="1:8" ht="15" hidden="1" customHeight="1" x14ac:dyDescent="0.25">
      <c r="A39" s="31">
        <f>+'LIBRO BANCO SENASA'!A40</f>
        <v>44578</v>
      </c>
      <c r="B39" s="115">
        <f>+'LIBRO BANCO SENASA'!B40</f>
        <v>14996410</v>
      </c>
      <c r="C39" s="7"/>
      <c r="D39" s="31" t="str">
        <f>+'LIBRO BANCO SENASA'!D40</f>
        <v>JUAN PABLO ARIAS JIMENEZ</v>
      </c>
      <c r="E39" s="31" t="str">
        <f>+'LIBRO BANCO SENASA'!E40</f>
        <v>VIATICO VIAJE A PROMESE</v>
      </c>
      <c r="F39" s="11">
        <f>+'LIBRO BANCO SENASA'!F40</f>
        <v>0</v>
      </c>
      <c r="G39" s="142">
        <f>+'LIBRO BANCO SENASA'!G40</f>
        <v>1900</v>
      </c>
      <c r="H39" s="11">
        <f t="shared" si="0"/>
        <v>8679564.0200000014</v>
      </c>
    </row>
    <row r="40" spans="1:8" ht="15" customHeight="1" x14ac:dyDescent="0.25">
      <c r="A40" s="31">
        <f>+'LIBRO BANCO SENASA'!A41</f>
        <v>44578</v>
      </c>
      <c r="B40" s="115" t="str">
        <f>+'LIBRO BANCO SENASA'!B41</f>
        <v>DEP.</v>
      </c>
      <c r="C40" s="7"/>
      <c r="D40" s="31" t="str">
        <f>+'LIBRO BANCO SENASA'!D41</f>
        <v>HOSPITAL JUAN P. PINA</v>
      </c>
      <c r="E40" s="31" t="str">
        <f>+'LIBRO BANCO SENASA'!E41</f>
        <v>ODONTOLOGIA</v>
      </c>
      <c r="F40" s="18">
        <f>+'LIBRO BANCO SENASA'!F41</f>
        <v>4500</v>
      </c>
      <c r="G40" s="142">
        <f>+'LIBRO BANCO SENASA'!G41</f>
        <v>0</v>
      </c>
      <c r="H40" s="11">
        <f t="shared" si="0"/>
        <v>8684064.0200000014</v>
      </c>
    </row>
    <row r="41" spans="1:8" ht="15" hidden="1" customHeight="1" x14ac:dyDescent="0.25">
      <c r="A41" s="31">
        <f>+'LIBRO BANCO SENASA'!A42</f>
        <v>44578</v>
      </c>
      <c r="B41" s="115" t="s">
        <v>112</v>
      </c>
      <c r="C41" s="7"/>
      <c r="D41" s="31" t="str">
        <f>+'LIBRO BANCO SENASA'!D42</f>
        <v>HOSPITAL JUAN P. PINA</v>
      </c>
      <c r="E41" s="31" t="str">
        <f>+'LIBRO BANCO SENASA'!E42</f>
        <v>UNIREHMOS</v>
      </c>
      <c r="F41" s="11">
        <f>+'LIBRO BANCO SENASA'!F42</f>
        <v>30000</v>
      </c>
      <c r="G41" s="142">
        <f>+'LIBRO BANCO SENASA'!G42</f>
        <v>0</v>
      </c>
      <c r="H41" s="11">
        <f t="shared" si="0"/>
        <v>8714064.0200000014</v>
      </c>
    </row>
    <row r="42" spans="1:8" ht="15" hidden="1" customHeight="1" x14ac:dyDescent="0.25">
      <c r="A42" s="31">
        <f>+'LIBRO BANCO SENASA'!A43</f>
        <v>44578</v>
      </c>
      <c r="B42" s="115">
        <f>+'LIBRO BANCO SENASA'!B43</f>
        <v>14996523</v>
      </c>
      <c r="C42" s="7"/>
      <c r="D42" s="31" t="str">
        <f>+'LIBRO BANCO SENASA'!D43</f>
        <v>GRUPO DOGO</v>
      </c>
      <c r="E42" s="31" t="str">
        <f>+'LIBRO BANCO SENASA'!E43</f>
        <v xml:space="preserve"> ALIMENTOS (AGUA)</v>
      </c>
      <c r="F42" s="11">
        <f>+'LIBRO BANCO SENASA'!F43</f>
        <v>0</v>
      </c>
      <c r="G42" s="142">
        <f>+'LIBRO BANCO SENASA'!G43</f>
        <v>9310</v>
      </c>
      <c r="H42" s="11">
        <f t="shared" si="0"/>
        <v>8704754.0200000014</v>
      </c>
    </row>
    <row r="43" spans="1:8" ht="15" hidden="1" customHeight="1" x14ac:dyDescent="0.25">
      <c r="A43" s="31">
        <f>+'LIBRO BANCO SENASA'!A44</f>
        <v>44578</v>
      </c>
      <c r="B43" s="115" t="s">
        <v>112</v>
      </c>
      <c r="C43" s="7"/>
      <c r="D43" s="31" t="str">
        <f>+'LIBRO BANCO SENASA'!D44</f>
        <v>HOSPITAL JUAN P. PINA</v>
      </c>
      <c r="E43" s="31" t="str">
        <f>+'LIBRO BANCO SENASA'!E44</f>
        <v>ARS YUNEN</v>
      </c>
      <c r="F43" s="11">
        <f>+'LIBRO BANCO SENASA'!F44</f>
        <v>308666.40999999997</v>
      </c>
      <c r="G43" s="142">
        <f>+'LIBRO BANCO SENASA'!G44</f>
        <v>0</v>
      </c>
      <c r="H43" s="11">
        <f t="shared" si="0"/>
        <v>9013420.4300000016</v>
      </c>
    </row>
    <row r="44" spans="1:8" ht="15" customHeight="1" x14ac:dyDescent="0.25">
      <c r="A44" s="31">
        <f>+'LIBRO BANCO SENASA'!A45</f>
        <v>44578</v>
      </c>
      <c r="B44" s="115" t="str">
        <f>+'LIBRO BANCO SENASA'!B45</f>
        <v>DEP.</v>
      </c>
      <c r="C44" s="7"/>
      <c r="D44" s="31" t="str">
        <f>+'LIBRO BANCO SENASA'!D45</f>
        <v>HOSPITAL JUAN P. PINA</v>
      </c>
      <c r="E44" s="31" t="str">
        <f>+'LIBRO BANCO SENASA'!E45</f>
        <v xml:space="preserve">CEDISAN </v>
      </c>
      <c r="F44" s="18">
        <f>+'LIBRO BANCO SENASA'!F45</f>
        <v>10000</v>
      </c>
      <c r="G44" s="142">
        <f>+'LIBRO BANCO SENASA'!G45</f>
        <v>0</v>
      </c>
      <c r="H44" s="11">
        <f t="shared" si="0"/>
        <v>9023420.4300000016</v>
      </c>
    </row>
    <row r="45" spans="1:8" ht="15" hidden="1" customHeight="1" x14ac:dyDescent="0.25">
      <c r="A45" s="31">
        <f>+'LIBRO BANCO SENASA'!A46</f>
        <v>44578</v>
      </c>
      <c r="B45" s="115">
        <f>+'LIBRO BANCO SENASA'!B46</f>
        <v>14996643</v>
      </c>
      <c r="C45" s="7"/>
      <c r="D45" s="31" t="str">
        <f>+'LIBRO BANCO SENASA'!D46</f>
        <v>DIONICIO FARMAC</v>
      </c>
      <c r="E45" s="31" t="str">
        <f>+'LIBRO BANCO SENASA'!E46</f>
        <v>MEDICAMENTOS</v>
      </c>
      <c r="F45" s="11">
        <f>+'LIBRO BANCO SENASA'!F46</f>
        <v>0</v>
      </c>
      <c r="G45" s="142">
        <f>+'LIBRO BANCO SENASA'!G46</f>
        <v>88327.72</v>
      </c>
      <c r="H45" s="11">
        <f t="shared" si="0"/>
        <v>8935092.7100000009</v>
      </c>
    </row>
    <row r="46" spans="1:8" ht="15" hidden="1" customHeight="1" x14ac:dyDescent="0.25">
      <c r="A46" s="31">
        <f>+'LIBRO BANCO SENASA'!A47</f>
        <v>44578</v>
      </c>
      <c r="B46" s="115">
        <f>+'LIBRO BANCO SENASA'!B47</f>
        <v>14996782</v>
      </c>
      <c r="C46" s="7"/>
      <c r="D46" s="31" t="str">
        <f>+'LIBRO BANCO SENASA'!D47</f>
        <v>DINAMED</v>
      </c>
      <c r="E46" s="31" t="str">
        <f>+'LIBRO BANCO SENASA'!E47</f>
        <v>MEDICAMENTOS Y MAT. MEDI GASTABLE</v>
      </c>
      <c r="F46" s="11">
        <f>+'LIBRO BANCO SENASA'!F47</f>
        <v>0</v>
      </c>
      <c r="G46" s="142">
        <f>+'LIBRO BANCO SENASA'!G47</f>
        <v>473233.47</v>
      </c>
      <c r="H46" s="11">
        <f t="shared" si="0"/>
        <v>8461859.2400000002</v>
      </c>
    </row>
    <row r="47" spans="1:8" ht="15" hidden="1" customHeight="1" x14ac:dyDescent="0.25">
      <c r="A47" s="31">
        <f>+'LIBRO BANCO SENASA'!A48</f>
        <v>44578</v>
      </c>
      <c r="B47" s="115">
        <f>+'LIBRO BANCO SENASA'!B48</f>
        <v>14998010</v>
      </c>
      <c r="C47" s="7"/>
      <c r="D47" s="31" t="str">
        <f>+'LIBRO BANCO SENASA'!D48</f>
        <v>GG COMBUSTIBLE</v>
      </c>
      <c r="E47" s="31" t="str">
        <f>+'LIBRO BANCO SENASA'!E48</f>
        <v xml:space="preserve"> GASOLINA</v>
      </c>
      <c r="F47" s="11">
        <f>+'LIBRO BANCO SENASA'!F48</f>
        <v>0</v>
      </c>
      <c r="G47" s="142">
        <f>+'LIBRO BANCO SENASA'!G48</f>
        <v>138367.5</v>
      </c>
      <c r="H47" s="11">
        <f t="shared" si="0"/>
        <v>8323491.7400000002</v>
      </c>
    </row>
    <row r="48" spans="1:8" ht="15" hidden="1" customHeight="1" x14ac:dyDescent="0.25">
      <c r="A48" s="31">
        <f>+'LIBRO BANCO SENASA'!A49</f>
        <v>44578</v>
      </c>
      <c r="B48" s="115">
        <f>+'LIBRO BANCO SENASA'!B49</f>
        <v>14998103</v>
      </c>
      <c r="C48" s="7"/>
      <c r="D48" s="31" t="str">
        <f>+'LIBRO BANCO SENASA'!D49</f>
        <v>RAMONA VELASQUEZ</v>
      </c>
      <c r="E48" s="31" t="str">
        <f>+'LIBRO BANCO SENASA'!E49</f>
        <v>VIATICO POR RETIRO DE EQUIPOS AL ALMACEN DEL SNS</v>
      </c>
      <c r="F48" s="11">
        <f>+'LIBRO BANCO SENASA'!F49</f>
        <v>0</v>
      </c>
      <c r="G48" s="142">
        <f>+'LIBRO BANCO SENASA'!G49</f>
        <v>1200</v>
      </c>
      <c r="H48" s="11">
        <f t="shared" si="0"/>
        <v>8322291.7400000002</v>
      </c>
    </row>
    <row r="49" spans="1:8" ht="15" hidden="1" customHeight="1" x14ac:dyDescent="0.25">
      <c r="A49" s="31">
        <f>+'LIBRO BANCO SENASA'!A50</f>
        <v>44578</v>
      </c>
      <c r="B49" s="115">
        <f>+'LIBRO BANCO SENASA'!B50</f>
        <v>14998179</v>
      </c>
      <c r="C49" s="7"/>
      <c r="D49" s="31" t="str">
        <f>+'LIBRO BANCO SENASA'!D50</f>
        <v>SIBELTH NOEMY DE LOS SANTOS PEREZ</v>
      </c>
      <c r="E49" s="31" t="str">
        <f>+'LIBRO BANCO SENASA'!E50</f>
        <v>ALIMENTOS (REFRIGERIOS)</v>
      </c>
      <c r="F49" s="11">
        <f>+'LIBRO BANCO SENASA'!F50</f>
        <v>0</v>
      </c>
      <c r="G49" s="142">
        <f>+'LIBRO BANCO SENASA'!G50</f>
        <v>6200</v>
      </c>
      <c r="H49" s="11">
        <f t="shared" si="0"/>
        <v>8316091.7400000002</v>
      </c>
    </row>
    <row r="50" spans="1:8" ht="15" hidden="1" customHeight="1" x14ac:dyDescent="0.25">
      <c r="A50" s="31">
        <f>+'LIBRO BANCO SENASA'!A51</f>
        <v>44578</v>
      </c>
      <c r="B50" s="115">
        <f>+'LIBRO BANCO SENASA'!B51</f>
        <v>14998518</v>
      </c>
      <c r="C50" s="7"/>
      <c r="D50" s="31" t="str">
        <f>+'LIBRO BANCO SENASA'!D51</f>
        <v xml:space="preserve">SOLUCIONES P. CONTROL ROSAY </v>
      </c>
      <c r="E50" s="31" t="str">
        <f>+'LIBRO BANCO SENASA'!E51</f>
        <v>FUMIGACION Y DESINFECION DE COVID-19</v>
      </c>
      <c r="F50" s="11">
        <f>+'LIBRO BANCO SENASA'!F51</f>
        <v>0</v>
      </c>
      <c r="G50" s="142">
        <f>+'LIBRO BANCO SENASA'!G51</f>
        <v>73450</v>
      </c>
      <c r="H50" s="11">
        <f t="shared" si="0"/>
        <v>8242641.7400000002</v>
      </c>
    </row>
    <row r="51" spans="1:8" ht="15" hidden="1" customHeight="1" x14ac:dyDescent="0.25">
      <c r="A51" s="31">
        <f>+'LIBRO BANCO SENASA'!A52</f>
        <v>44579</v>
      </c>
      <c r="B51" s="115" t="str">
        <f>+'LIBRO BANCO SENASA'!B52</f>
        <v>DEV.</v>
      </c>
      <c r="C51" s="7"/>
      <c r="D51" s="31" t="str">
        <f>+'LIBRO BANCO SENASA'!D52</f>
        <v>HOSPITAL JUAN P. PINA</v>
      </c>
      <c r="E51" s="31" t="str">
        <f>+'LIBRO BANCO SENASA'!E52</f>
        <v>DEVOLUCION DE CK 126828</v>
      </c>
      <c r="F51" s="11">
        <f>+'LIBRO BANCO SENASA'!F52</f>
        <v>0</v>
      </c>
      <c r="G51" s="142">
        <f>+'LIBRO BANCO SENASA'!G52</f>
        <v>15000</v>
      </c>
      <c r="H51" s="11">
        <f t="shared" si="0"/>
        <v>8227641.7400000002</v>
      </c>
    </row>
    <row r="52" spans="1:8" ht="15" hidden="1" customHeight="1" x14ac:dyDescent="0.25">
      <c r="A52" s="31">
        <f>+'LIBRO BANCO SENASA'!A53</f>
        <v>44579</v>
      </c>
      <c r="B52" s="115" t="str">
        <f>+'LIBRO BANCO SENASA'!B53</f>
        <v>DEV.</v>
      </c>
      <c r="C52" s="7"/>
      <c r="D52" s="31" t="str">
        <f>+'LIBRO BANCO SENASA'!D53</f>
        <v>HOSPITAL JUAN P. PINA</v>
      </c>
      <c r="E52" s="31" t="str">
        <f>+'LIBRO BANCO SENASA'!E53</f>
        <v>DEVOLUCION DE CK 126942</v>
      </c>
      <c r="F52" s="11">
        <f>+'LIBRO BANCO SENASA'!F53</f>
        <v>0</v>
      </c>
      <c r="G52" s="142">
        <f>+'LIBRO BANCO SENASA'!G53</f>
        <v>15000</v>
      </c>
      <c r="H52" s="11">
        <f t="shared" si="0"/>
        <v>8212641.7400000002</v>
      </c>
    </row>
    <row r="53" spans="1:8" ht="15" customHeight="1" x14ac:dyDescent="0.25">
      <c r="A53" s="31">
        <f>+'LIBRO BANCO SENASA'!A54</f>
        <v>44579</v>
      </c>
      <c r="B53" s="115" t="str">
        <f>+'LIBRO BANCO SENASA'!B54</f>
        <v>DEP.</v>
      </c>
      <c r="C53" s="7"/>
      <c r="D53" s="31" t="str">
        <f>+'LIBRO BANCO SENASA'!D54</f>
        <v>HOSPITAL JUAN P. PINA</v>
      </c>
      <c r="E53" s="31" t="str">
        <f>+'LIBRO BANCO SENASA'!E54</f>
        <v>ARS PRIMERA HUMANO</v>
      </c>
      <c r="F53" s="18">
        <f>+'LIBRO BANCO SENASA'!F54</f>
        <v>1178711.26</v>
      </c>
      <c r="G53" s="142">
        <f>+'LIBRO BANCO SENASA'!G54</f>
        <v>0</v>
      </c>
      <c r="H53" s="11">
        <f t="shared" si="0"/>
        <v>9391353</v>
      </c>
    </row>
    <row r="54" spans="1:8" ht="15" hidden="1" customHeight="1" x14ac:dyDescent="0.25">
      <c r="A54" s="31">
        <f>+'LIBRO BANCO SENASA'!A55</f>
        <v>44579</v>
      </c>
      <c r="B54" s="115" t="str">
        <f>+'LIBRO BANCO SENASA'!B55</f>
        <v>DEV.</v>
      </c>
      <c r="C54" s="7"/>
      <c r="D54" s="31" t="str">
        <f>+'LIBRO BANCO SENASA'!D55</f>
        <v>HOSPITAL JUAN P. PINA</v>
      </c>
      <c r="E54" s="31" t="str">
        <f>+'LIBRO BANCO SENASA'!E55</f>
        <v>DEVOLUCION DE CK 172329</v>
      </c>
      <c r="F54" s="11">
        <f>+'LIBRO BANCO SENASA'!F55</f>
        <v>0</v>
      </c>
      <c r="G54" s="142">
        <f>+'LIBRO BANCO SENASA'!G55</f>
        <v>308666.40999999997</v>
      </c>
      <c r="H54" s="11">
        <f t="shared" si="0"/>
        <v>9082686.5899999999</v>
      </c>
    </row>
    <row r="55" spans="1:8" ht="15" hidden="1" customHeight="1" x14ac:dyDescent="0.25">
      <c r="A55" s="31">
        <f>+'LIBRO BANCO SENASA'!A56</f>
        <v>44580</v>
      </c>
      <c r="B55" s="115">
        <f>+'LIBRO BANCO SENASA'!B56</f>
        <v>15019449</v>
      </c>
      <c r="C55" s="7"/>
      <c r="D55" s="31" t="str">
        <f>+'LIBRO BANCO SENASA'!D56</f>
        <v>FC SERVISUS</v>
      </c>
      <c r="E55" s="31" t="str">
        <f>+'LIBRO BANCO SENASA'!E56</f>
        <v>EQUIPOS DE TECNOL, PRODU. ELECTRICOS Y ART PLAST.</v>
      </c>
      <c r="F55" s="11">
        <f>+'LIBRO BANCO SENASA'!F56</f>
        <v>0</v>
      </c>
      <c r="G55" s="142">
        <f>+'LIBRO BANCO SENASA'!G56</f>
        <v>595968.78</v>
      </c>
      <c r="H55" s="11">
        <f t="shared" si="0"/>
        <v>8486717.8100000005</v>
      </c>
    </row>
    <row r="56" spans="1:8" ht="15" customHeight="1" x14ac:dyDescent="0.25">
      <c r="A56" s="31">
        <f>+'LIBRO BANCO SENASA'!A57</f>
        <v>44581</v>
      </c>
      <c r="B56" s="115" t="str">
        <f>+'LIBRO BANCO SENASA'!B57</f>
        <v>DEP.</v>
      </c>
      <c r="C56" s="7"/>
      <c r="D56" s="31" t="str">
        <f>+'LIBRO BANCO SENASA'!D57</f>
        <v>HOSPITAL JUAN P. PINA</v>
      </c>
      <c r="E56" s="31" t="str">
        <f>+'LIBRO BANCO SENASA'!E57</f>
        <v>ARS MAPFRE SALUD</v>
      </c>
      <c r="F56" s="18">
        <f>+'LIBRO BANCO SENASA'!F57</f>
        <v>433196.22</v>
      </c>
      <c r="G56" s="142">
        <f>+'LIBRO BANCO SENASA'!G57</f>
        <v>0</v>
      </c>
      <c r="H56" s="11">
        <f t="shared" si="0"/>
        <v>8919914.0300000012</v>
      </c>
    </row>
    <row r="57" spans="1:8" ht="15" customHeight="1" x14ac:dyDescent="0.25">
      <c r="A57" s="31">
        <f>+'LIBRO BANCO SENASA'!A58</f>
        <v>44581</v>
      </c>
      <c r="B57" s="115" t="str">
        <f>+'LIBRO BANCO SENASA'!B58</f>
        <v>DEP.</v>
      </c>
      <c r="C57" s="7"/>
      <c r="D57" s="31" t="str">
        <f>+'LIBRO BANCO SENASA'!D58</f>
        <v>HOSPITAL JUAN P. PINA</v>
      </c>
      <c r="E57" s="31" t="str">
        <f>+'LIBRO BANCO SENASA'!E58</f>
        <v>ARS MAPFRE SALUD</v>
      </c>
      <c r="F57" s="18">
        <f>+'LIBRO BANCO SENASA'!F58</f>
        <v>1063.9000000000001</v>
      </c>
      <c r="G57" s="142">
        <f>+'LIBRO BANCO SENASA'!G58</f>
        <v>0</v>
      </c>
      <c r="H57" s="11">
        <f t="shared" si="0"/>
        <v>8920977.9300000016</v>
      </c>
    </row>
    <row r="58" spans="1:8" ht="15" hidden="1" customHeight="1" x14ac:dyDescent="0.25">
      <c r="A58" s="31">
        <f>+'LIBRO BANCO SENASA'!A59</f>
        <v>44586</v>
      </c>
      <c r="B58" s="115">
        <f>+'LIBRO BANCO SENASA'!B59</f>
        <v>15072004</v>
      </c>
      <c r="C58" s="7"/>
      <c r="D58" s="31" t="str">
        <f>+'LIBRO BANCO SENASA'!D59</f>
        <v>ALTICE DOMINICANA</v>
      </c>
      <c r="E58" s="31" t="str">
        <f>+'LIBRO BANCO SENASA'!E59</f>
        <v>SERVICIOS TELEFONICO (FLOTA)</v>
      </c>
      <c r="F58" s="11">
        <f>+'LIBRO BANCO SENASA'!F59</f>
        <v>0</v>
      </c>
      <c r="G58" s="142">
        <f>+'LIBRO BANCO SENASA'!G59</f>
        <v>78070.34</v>
      </c>
      <c r="H58" s="11">
        <f t="shared" ref="H58:H121" si="1">H57+F58-G58</f>
        <v>8842907.5900000017</v>
      </c>
    </row>
    <row r="59" spans="1:8" ht="15" hidden="1" customHeight="1" x14ac:dyDescent="0.25">
      <c r="A59" s="31">
        <f>+'LIBRO BANCO SENASA'!A60</f>
        <v>44586</v>
      </c>
      <c r="B59" s="115">
        <f>+'LIBRO BANCO SENASA'!B60</f>
        <v>15072183</v>
      </c>
      <c r="C59" s="7"/>
      <c r="D59" s="31" t="str">
        <f>+'LIBRO BANCO SENASA'!D60</f>
        <v>INVERSINES SANCHEZ BAUTISTA Y ASOCIADOS</v>
      </c>
      <c r="E59" s="31" t="str">
        <f>+'LIBRO BANCO SENASA'!E60</f>
        <v>SUMINISTRO DE LIMPIEZA</v>
      </c>
      <c r="F59" s="11">
        <f>+'LIBRO BANCO SENASA'!F60</f>
        <v>0</v>
      </c>
      <c r="G59" s="142">
        <f>+'LIBRO BANCO SENASA'!G60</f>
        <v>146018.6</v>
      </c>
      <c r="H59" s="11">
        <f t="shared" si="1"/>
        <v>8696888.9900000021</v>
      </c>
    </row>
    <row r="60" spans="1:8" ht="15" customHeight="1" x14ac:dyDescent="0.25">
      <c r="A60" s="31">
        <f>+'LIBRO BANCO SENASA'!A61</f>
        <v>44587</v>
      </c>
      <c r="B60" s="115" t="str">
        <f>+'LIBRO BANCO SENASA'!B61</f>
        <v xml:space="preserve">DEP. </v>
      </c>
      <c r="C60" s="7"/>
      <c r="D60" s="31" t="str">
        <f>+'LIBRO BANCO SENASA'!D61</f>
        <v>HOSPITAL JUAN P. PINA</v>
      </c>
      <c r="E60" s="31" t="str">
        <f>+'LIBRO BANCO SENASA'!E61</f>
        <v>SENASA SUBSIDIADO</v>
      </c>
      <c r="F60" s="18">
        <f>+'LIBRO BANCO SENASA'!F61</f>
        <v>6736414.8499999996</v>
      </c>
      <c r="G60" s="142">
        <f>+'LIBRO BANCO SENASA'!G61</f>
        <v>0</v>
      </c>
      <c r="H60" s="11">
        <f t="shared" si="1"/>
        <v>15433303.840000002</v>
      </c>
    </row>
    <row r="61" spans="1:8" ht="15" customHeight="1" x14ac:dyDescent="0.25">
      <c r="A61" s="31">
        <f>+'LIBRO BANCO SENASA'!A62</f>
        <v>44588</v>
      </c>
      <c r="B61" s="115" t="str">
        <f>+'LIBRO BANCO SENASA'!B62</f>
        <v xml:space="preserve">DEP. </v>
      </c>
      <c r="C61" s="7"/>
      <c r="D61" s="31" t="str">
        <f>+'LIBRO BANCO SENASA'!D62</f>
        <v>HOSPITAL JUAN P. PINA</v>
      </c>
      <c r="E61" s="31" t="str">
        <f>+'LIBRO BANCO SENASA'!E62</f>
        <v>ODONTOLOGIA</v>
      </c>
      <c r="F61" s="18">
        <f>+'LIBRO BANCO SENASA'!F62</f>
        <v>9800</v>
      </c>
      <c r="G61" s="142">
        <f>+'LIBRO BANCO SENASA'!G62</f>
        <v>0</v>
      </c>
      <c r="H61" s="11">
        <f t="shared" si="1"/>
        <v>15443103.840000002</v>
      </c>
    </row>
    <row r="62" spans="1:8" ht="15" customHeight="1" x14ac:dyDescent="0.25">
      <c r="A62" s="31">
        <f>+'LIBRO BANCO SENASA'!A63</f>
        <v>44588</v>
      </c>
      <c r="B62" s="115" t="str">
        <f>+'LIBRO BANCO SENASA'!B63</f>
        <v xml:space="preserve">DEP. </v>
      </c>
      <c r="C62" s="7"/>
      <c r="D62" s="31" t="str">
        <f>+'LIBRO BANCO SENASA'!D63</f>
        <v>HOSPITAL JUAN P. PINA</v>
      </c>
      <c r="E62" s="31" t="str">
        <f>+'LIBRO BANCO SENASA'!E63</f>
        <v>ODONTOLOGIA</v>
      </c>
      <c r="F62" s="18">
        <f>+'LIBRO BANCO SENASA'!F63</f>
        <v>3700</v>
      </c>
      <c r="G62" s="142">
        <f>+'LIBRO BANCO SENASA'!G63</f>
        <v>0</v>
      </c>
      <c r="H62" s="11">
        <f t="shared" si="1"/>
        <v>15446803.840000002</v>
      </c>
    </row>
    <row r="63" spans="1:8" ht="15" customHeight="1" x14ac:dyDescent="0.25">
      <c r="A63" s="31">
        <f>+'LIBRO BANCO SENASA'!A64</f>
        <v>44588</v>
      </c>
      <c r="B63" s="115" t="str">
        <f>+'LIBRO BANCO SENASA'!B64</f>
        <v xml:space="preserve">DEP. </v>
      </c>
      <c r="C63" s="7"/>
      <c r="D63" s="31" t="str">
        <f>+'LIBRO BANCO SENASA'!D64</f>
        <v>HOSPITAL JUAN P. PINA</v>
      </c>
      <c r="E63" s="31" t="str">
        <f>+'LIBRO BANCO SENASA'!E64</f>
        <v>ODONTOLOGIA</v>
      </c>
      <c r="F63" s="18">
        <f>+'LIBRO BANCO SENASA'!F64</f>
        <v>3400</v>
      </c>
      <c r="G63" s="142">
        <f>+'LIBRO BANCO SENASA'!G64</f>
        <v>0</v>
      </c>
      <c r="H63" s="11">
        <f t="shared" si="1"/>
        <v>15450203.840000002</v>
      </c>
    </row>
    <row r="64" spans="1:8" ht="15" customHeight="1" x14ac:dyDescent="0.25">
      <c r="A64" s="31">
        <f>+'LIBRO BANCO SENASA'!A65</f>
        <v>44588</v>
      </c>
      <c r="B64" s="115" t="str">
        <f>+'LIBRO BANCO SENASA'!B65</f>
        <v xml:space="preserve">DEP. </v>
      </c>
      <c r="C64" s="7"/>
      <c r="D64" s="31" t="str">
        <f>+'LIBRO BANCO SENASA'!D65</f>
        <v>HOSPITAL JUAN P. PINA</v>
      </c>
      <c r="E64" s="31" t="str">
        <f>+'LIBRO BANCO SENASA'!E65</f>
        <v>ODONTOLOGIA</v>
      </c>
      <c r="F64" s="18">
        <f>+'LIBRO BANCO SENASA'!F65</f>
        <v>2000</v>
      </c>
      <c r="G64" s="142">
        <f>+'LIBRO BANCO SENASA'!G65</f>
        <v>0</v>
      </c>
      <c r="H64" s="11">
        <f t="shared" si="1"/>
        <v>15452203.840000002</v>
      </c>
    </row>
    <row r="65" spans="1:8" ht="15" customHeight="1" x14ac:dyDescent="0.25">
      <c r="A65" s="31">
        <f>+'LIBRO BANCO SENASA'!A66</f>
        <v>44588</v>
      </c>
      <c r="B65" s="115" t="str">
        <f>+'LIBRO BANCO SENASA'!B66</f>
        <v xml:space="preserve">DEP. </v>
      </c>
      <c r="C65" s="7"/>
      <c r="D65" s="31" t="str">
        <f>+'LIBRO BANCO SENASA'!D66</f>
        <v>HOSPITAL JUAN P. PINA</v>
      </c>
      <c r="E65" s="31" t="str">
        <f>+'LIBRO BANCO SENASA'!E66</f>
        <v>ODONTOLOGIA</v>
      </c>
      <c r="F65" s="18">
        <f>+'LIBRO BANCO SENASA'!F66</f>
        <v>1500</v>
      </c>
      <c r="G65" s="142">
        <f>+'LIBRO BANCO SENASA'!G66</f>
        <v>0</v>
      </c>
      <c r="H65" s="11">
        <f t="shared" si="1"/>
        <v>15453703.840000002</v>
      </c>
    </row>
    <row r="66" spans="1:8" ht="15" hidden="1" customHeight="1" x14ac:dyDescent="0.25">
      <c r="A66" s="31">
        <f>+'LIBRO BANCO SENASA'!A67</f>
        <v>44588</v>
      </c>
      <c r="B66" s="115" t="str">
        <f>+'LIBRO BANCO SENASA'!B67</f>
        <v>TRANSF</v>
      </c>
      <c r="C66" s="7"/>
      <c r="D66" s="31" t="str">
        <f>+'LIBRO BANCO SENASA'!D67</f>
        <v>EUSEBIO PUELLO</v>
      </c>
      <c r="E66" s="31" t="str">
        <f>+'LIBRO BANCO SENASA'!E67</f>
        <v>PAGOS POR SERV. JURIDICOS</v>
      </c>
      <c r="F66" s="11">
        <f>+'LIBRO BANCO SENASA'!F67</f>
        <v>0</v>
      </c>
      <c r="G66" s="142">
        <f>+'LIBRO BANCO SENASA'!G67</f>
        <v>27000</v>
      </c>
      <c r="H66" s="11">
        <f t="shared" si="1"/>
        <v>15426703.840000002</v>
      </c>
    </row>
    <row r="67" spans="1:8" ht="15" customHeight="1" x14ac:dyDescent="0.25">
      <c r="A67" s="31">
        <f>+'LIBRO BANCO SENASA'!A68</f>
        <v>44592</v>
      </c>
      <c r="B67" s="115" t="str">
        <f>+'LIBRO BANCO SENASA'!B68</f>
        <v>DEP.</v>
      </c>
      <c r="C67" s="7"/>
      <c r="D67" s="31" t="str">
        <f>+'LIBRO BANCO SENASA'!D68</f>
        <v>HOSPITAL JUAN P. PINA</v>
      </c>
      <c r="E67" s="31" t="str">
        <f>+'LIBRO BANCO SENASA'!E68</f>
        <v>ARS FUTURO</v>
      </c>
      <c r="F67" s="18">
        <f>+'LIBRO BANCO SENASA'!F68</f>
        <v>69817.320000000007</v>
      </c>
      <c r="G67" s="142">
        <f>+'LIBRO BANCO SENASA'!G68</f>
        <v>0</v>
      </c>
      <c r="H67" s="11">
        <f t="shared" si="1"/>
        <v>15496521.160000002</v>
      </c>
    </row>
    <row r="68" spans="1:8" ht="15" customHeight="1" x14ac:dyDescent="0.25">
      <c r="A68" s="31">
        <f>+'LIBRO BANCO SENASA'!A69</f>
        <v>44592</v>
      </c>
      <c r="B68" s="115" t="str">
        <f>+'LIBRO BANCO SENASA'!B69</f>
        <v>DEP.</v>
      </c>
      <c r="C68" s="7"/>
      <c r="D68" s="31" t="str">
        <f>+'LIBRO BANCO SENASA'!D69</f>
        <v>HOSPITAL JUAN P. PINA</v>
      </c>
      <c r="E68" s="31" t="str">
        <f>+'LIBRO BANCO SENASA'!E69</f>
        <v>ARS APS</v>
      </c>
      <c r="F68" s="18">
        <f>+'LIBRO BANCO SENASA'!F69</f>
        <v>10000</v>
      </c>
      <c r="G68" s="142">
        <f>+'LIBRO BANCO SENASA'!G69</f>
        <v>0</v>
      </c>
      <c r="H68" s="11">
        <f t="shared" si="1"/>
        <v>15506521.160000002</v>
      </c>
    </row>
    <row r="69" spans="1:8" ht="15" hidden="1" customHeight="1" x14ac:dyDescent="0.25">
      <c r="A69" s="31">
        <f>+'LIBRO BANCO SENASA'!A70</f>
        <v>44592</v>
      </c>
      <c r="B69" s="115" t="str">
        <f>+'LIBRO BANCO SENASA'!B70</f>
        <v>COM.</v>
      </c>
      <c r="C69" s="7"/>
      <c r="D69" s="31" t="str">
        <f>+'LIBRO BANCO SENASA'!D70</f>
        <v>BAN RESERVAS</v>
      </c>
      <c r="E69" s="31" t="str">
        <f>+'LIBRO BANCO SENASA'!E70</f>
        <v>COMISIONES Y CARGOS BANCARIOS</v>
      </c>
      <c r="F69" s="18">
        <f>+'LIBRO BANCO SENASA'!F70</f>
        <v>0</v>
      </c>
      <c r="G69" s="142">
        <f>+'LIBRO BANCO SENASA'!G70</f>
        <v>6247.52</v>
      </c>
      <c r="H69" s="11">
        <f t="shared" si="1"/>
        <v>15500273.640000002</v>
      </c>
    </row>
    <row r="70" spans="1:8" ht="15" hidden="1" customHeight="1" x14ac:dyDescent="0.25">
      <c r="A70" s="31"/>
      <c r="B70" s="115"/>
      <c r="C70" s="7"/>
      <c r="D70" s="31" t="str">
        <f>+'LIBRO BANCO SENASA'!D71</f>
        <v>LIBRO BANCO FEBRERO 2022</v>
      </c>
      <c r="E70" s="31"/>
      <c r="F70" s="18">
        <f>+'LIBRO BANCO SENASA'!F71</f>
        <v>0</v>
      </c>
      <c r="G70" s="142">
        <f>+'LIBRO BANCO SENASA'!G71</f>
        <v>0</v>
      </c>
      <c r="H70" s="11">
        <f t="shared" si="1"/>
        <v>15500273.640000002</v>
      </c>
    </row>
    <row r="71" spans="1:8" ht="15" hidden="1" customHeight="1" x14ac:dyDescent="0.25">
      <c r="A71" s="31">
        <f>+'LIBRO BANCO SENASA'!A72</f>
        <v>44593</v>
      </c>
      <c r="B71" s="115" t="str">
        <f>+'LIBRO BANCO SENASA'!B72</f>
        <v>BALANCE</v>
      </c>
      <c r="C71" s="7"/>
      <c r="D71" s="31" t="str">
        <f>+'LIBRO BANCO SENASA'!D72</f>
        <v>HOSPITAL JUAN P. PINA</v>
      </c>
      <c r="E71" s="31" t="str">
        <f>+'LIBRO BANCO SENASA'!E72</f>
        <v xml:space="preserve">BALANCE SEGUN DEL LIBRO BANCO </v>
      </c>
      <c r="F71" s="18">
        <f>+'LIBRO BANCO SENASA'!F72</f>
        <v>0</v>
      </c>
      <c r="G71" s="142">
        <f>+'LIBRO BANCO SENASA'!G72</f>
        <v>0</v>
      </c>
      <c r="H71" s="11">
        <f t="shared" si="1"/>
        <v>15500273.640000002</v>
      </c>
    </row>
    <row r="72" spans="1:8" ht="15" customHeight="1" x14ac:dyDescent="0.25">
      <c r="A72" s="31">
        <f>+'LIBRO BANCO SENASA'!A73</f>
        <v>44593</v>
      </c>
      <c r="B72" s="115" t="str">
        <f>+'LIBRO BANCO SENASA'!B73</f>
        <v>DEP.</v>
      </c>
      <c r="C72" s="7"/>
      <c r="D72" s="31" t="str">
        <f>+'LIBRO BANCO SENASA'!D73</f>
        <v>HOSPITAL JUAN P. PINA</v>
      </c>
      <c r="E72" s="31" t="str">
        <f>+'LIBRO BANCO SENASA'!E73</f>
        <v>ARS SIMAG</v>
      </c>
      <c r="F72" s="18">
        <f>+'LIBRO BANCO SENASA'!F73</f>
        <v>45910.879999999997</v>
      </c>
      <c r="G72" s="142">
        <f>+'LIBRO BANCO SENASA'!G73</f>
        <v>0</v>
      </c>
      <c r="H72" s="11">
        <f t="shared" si="1"/>
        <v>15546184.520000003</v>
      </c>
    </row>
    <row r="73" spans="1:8" ht="23.25" customHeight="1" x14ac:dyDescent="0.25">
      <c r="A73" s="31">
        <f>+'LIBRO BANCO SENASA'!A74</f>
        <v>44593</v>
      </c>
      <c r="B73" s="115" t="str">
        <f>+'LIBRO BANCO SENASA'!B74</f>
        <v>DEP.</v>
      </c>
      <c r="C73" s="7"/>
      <c r="D73" s="31" t="str">
        <f>+'LIBRO BANCO SENASA'!D74</f>
        <v>HOSPITAL JUAN P. PINA</v>
      </c>
      <c r="E73" s="31" t="str">
        <f>+'LIBRO BANCO SENASA'!E74</f>
        <v>ARS MONUMENTAL</v>
      </c>
      <c r="F73" s="18">
        <f>+'LIBRO BANCO SENASA'!F74</f>
        <v>79204.14</v>
      </c>
      <c r="G73" s="142">
        <f>+'LIBRO BANCO SENASA'!G74</f>
        <v>0</v>
      </c>
      <c r="H73" s="11">
        <f t="shared" si="1"/>
        <v>15625388.660000004</v>
      </c>
    </row>
    <row r="74" spans="1:8" ht="15" customHeight="1" x14ac:dyDescent="0.25">
      <c r="A74" s="31">
        <f>+'LIBRO BANCO SENASA'!A75</f>
        <v>44593</v>
      </c>
      <c r="B74" s="115" t="str">
        <f>+'LIBRO BANCO SENASA'!B75</f>
        <v>DEP.</v>
      </c>
      <c r="C74" s="7"/>
      <c r="D74" s="31" t="str">
        <f>+'LIBRO BANCO SENASA'!D75</f>
        <v>HOSPITAL JUAN P. PINA</v>
      </c>
      <c r="E74" s="31" t="str">
        <f>+'LIBRO BANCO SENASA'!E75</f>
        <v>COLEGIO MEDICO DOMINICANO (CMD)</v>
      </c>
      <c r="F74" s="18">
        <f>+'LIBRO BANCO SENASA'!F75</f>
        <v>48583.44</v>
      </c>
      <c r="G74" s="142">
        <f>+'LIBRO BANCO SENASA'!G75</f>
        <v>0</v>
      </c>
      <c r="H74" s="11">
        <f t="shared" si="1"/>
        <v>15673972.100000003</v>
      </c>
    </row>
    <row r="75" spans="1:8" ht="15" customHeight="1" x14ac:dyDescent="0.25">
      <c r="A75" s="31">
        <f>+'LIBRO BANCO SENASA'!A76</f>
        <v>44593</v>
      </c>
      <c r="B75" s="115" t="str">
        <f>+'LIBRO BANCO SENASA'!B76</f>
        <v>DEP.</v>
      </c>
      <c r="C75" s="7"/>
      <c r="D75" s="31" t="str">
        <f>+'LIBRO BANCO SENASA'!D76</f>
        <v>HOSPITAL JUAN P. PINA</v>
      </c>
      <c r="E75" s="31" t="str">
        <f>+'LIBRO BANCO SENASA'!E76</f>
        <v>ARS APS</v>
      </c>
      <c r="F75" s="18">
        <f>+'LIBRO BANCO SENASA'!F76</f>
        <v>208846.46</v>
      </c>
      <c r="G75" s="142">
        <f>+'LIBRO BANCO SENASA'!G76</f>
        <v>0</v>
      </c>
      <c r="H75" s="11">
        <f t="shared" si="1"/>
        <v>15882818.560000004</v>
      </c>
    </row>
    <row r="76" spans="1:8" ht="15" customHeight="1" x14ac:dyDescent="0.25">
      <c r="A76" s="31">
        <f>+'LIBRO BANCO SENASA'!A77</f>
        <v>44593</v>
      </c>
      <c r="B76" s="115" t="str">
        <f>+'LIBRO BANCO SENASA'!B77</f>
        <v>DEP.</v>
      </c>
      <c r="C76" s="7"/>
      <c r="D76" s="31" t="str">
        <f>+'LIBRO BANCO SENASA'!D77</f>
        <v>HOSPITAL JUAN P. PINA</v>
      </c>
      <c r="E76" s="31" t="str">
        <f>+'LIBRO BANCO SENASA'!E77</f>
        <v>ODONTOLOGIA</v>
      </c>
      <c r="F76" s="18">
        <f>+'LIBRO BANCO SENASA'!F77</f>
        <v>6195</v>
      </c>
      <c r="G76" s="142">
        <f>+'LIBRO BANCO SENASA'!G77</f>
        <v>0</v>
      </c>
      <c r="H76" s="11">
        <f t="shared" si="1"/>
        <v>15889013.560000004</v>
      </c>
    </row>
    <row r="77" spans="1:8" ht="15" customHeight="1" x14ac:dyDescent="0.25">
      <c r="A77" s="31">
        <f>+'LIBRO BANCO SENASA'!A78</f>
        <v>44593</v>
      </c>
      <c r="B77" s="115" t="str">
        <f>+'LIBRO BANCO SENASA'!B78</f>
        <v>DEP.</v>
      </c>
      <c r="C77" s="7"/>
      <c r="D77" s="31" t="str">
        <f>+'LIBRO BANCO SENASA'!D78</f>
        <v>HOSPITAL JUAN P. PINA</v>
      </c>
      <c r="E77" s="31" t="str">
        <f>+'LIBRO BANCO SENASA'!E78</f>
        <v>ODONTOLOGIA</v>
      </c>
      <c r="F77" s="18">
        <f>+'LIBRO BANCO SENASA'!F78</f>
        <v>1400</v>
      </c>
      <c r="G77" s="142">
        <f>+'LIBRO BANCO SENASA'!G78</f>
        <v>0</v>
      </c>
      <c r="H77" s="11">
        <f t="shared" si="1"/>
        <v>15890413.560000004</v>
      </c>
    </row>
    <row r="78" spans="1:8" ht="15" customHeight="1" x14ac:dyDescent="0.25">
      <c r="A78" s="31">
        <f>+'LIBRO BANCO SENASA'!A79</f>
        <v>44593</v>
      </c>
      <c r="B78" s="115" t="str">
        <f>+'LIBRO BANCO SENASA'!B79</f>
        <v>DEP.</v>
      </c>
      <c r="C78" s="7"/>
      <c r="D78" s="31" t="str">
        <f>+'LIBRO BANCO SENASA'!D79</f>
        <v>HOSPITAL JUAN P. PINA</v>
      </c>
      <c r="E78" s="31" t="str">
        <f>+'LIBRO BANCO SENASA'!E79</f>
        <v>ODONTOLOGIA</v>
      </c>
      <c r="F78" s="18">
        <f>+'LIBRO BANCO SENASA'!F79</f>
        <v>500</v>
      </c>
      <c r="G78" s="142">
        <f>+'LIBRO BANCO SENASA'!G79</f>
        <v>0</v>
      </c>
      <c r="H78" s="11">
        <f t="shared" si="1"/>
        <v>15890913.560000004</v>
      </c>
    </row>
    <row r="79" spans="1:8" ht="15" hidden="1" customHeight="1" x14ac:dyDescent="0.25">
      <c r="A79" s="31">
        <f>+'LIBRO BANCO SENASA'!A80</f>
        <v>44593</v>
      </c>
      <c r="B79" s="115">
        <f>+'LIBRO BANCO SENASA'!B80</f>
        <v>15192037</v>
      </c>
      <c r="C79" s="7"/>
      <c r="D79" s="31" t="str">
        <f>+'LIBRO BANCO SENASA'!D80</f>
        <v>SERVICIOS HOSPITALARIO</v>
      </c>
      <c r="E79" s="31" t="str">
        <f>+'LIBRO BANCO SENASA'!E80</f>
        <v>MEDICAMENTOS Y MAT. MEDI GASTABLE</v>
      </c>
      <c r="F79" s="18">
        <f>+'LIBRO BANCO SENASA'!F80</f>
        <v>0</v>
      </c>
      <c r="G79" s="142">
        <f>+'LIBRO BANCO SENASA'!G80</f>
        <v>424859.5</v>
      </c>
      <c r="H79" s="11">
        <f t="shared" si="1"/>
        <v>15466054.060000004</v>
      </c>
    </row>
    <row r="80" spans="1:8" ht="15" hidden="1" customHeight="1" x14ac:dyDescent="0.25">
      <c r="A80" s="31">
        <f>+'LIBRO BANCO SENASA'!A81</f>
        <v>44593</v>
      </c>
      <c r="B80" s="115" t="str">
        <f>+'LIBRO BANCO SENASA'!B81</f>
        <v>TRANSF</v>
      </c>
      <c r="C80" s="7"/>
      <c r="D80" s="31" t="str">
        <f>+'LIBRO BANCO SENASA'!D81</f>
        <v>PERSONAL ADMINISTRATIVO</v>
      </c>
      <c r="E80" s="31" t="str">
        <f>+'LIBRO BANCO SENASA'!E81</f>
        <v>NOMINA INTERNA MES DE ENERO</v>
      </c>
      <c r="F80" s="18">
        <f>+'LIBRO BANCO SENASA'!F81</f>
        <v>0</v>
      </c>
      <c r="G80" s="142">
        <f>+'LIBRO BANCO SENASA'!G81</f>
        <v>1526475</v>
      </c>
      <c r="H80" s="11">
        <f t="shared" si="1"/>
        <v>13939579.060000004</v>
      </c>
    </row>
    <row r="81" spans="1:8" ht="15" hidden="1" customHeight="1" x14ac:dyDescent="0.25">
      <c r="A81" s="31">
        <f>+'LIBRO BANCO SENASA'!A82</f>
        <v>44593</v>
      </c>
      <c r="B81" s="115" t="str">
        <f>+'LIBRO BANCO SENASA'!B82</f>
        <v>TRANSF</v>
      </c>
      <c r="C81" s="7"/>
      <c r="D81" s="31" t="str">
        <f>+'LIBRO BANCO SENASA'!D82</f>
        <v>PERSONAL ADMINISTRATIVO</v>
      </c>
      <c r="E81" s="31" t="str">
        <f>+'LIBRO BANCO SENASA'!E82</f>
        <v>NOMINA SERVICIOS ESPECIALES</v>
      </c>
      <c r="F81" s="18">
        <f>+'LIBRO BANCO SENASA'!F82</f>
        <v>0</v>
      </c>
      <c r="G81" s="142">
        <f>+'LIBRO BANCO SENASA'!G82</f>
        <v>424318.04</v>
      </c>
      <c r="H81" s="11">
        <f t="shared" si="1"/>
        <v>13515261.020000005</v>
      </c>
    </row>
    <row r="82" spans="1:8" ht="15" hidden="1" customHeight="1" x14ac:dyDescent="0.25">
      <c r="A82" s="31">
        <f>+'LIBRO BANCO SENASA'!A83</f>
        <v>44593</v>
      </c>
      <c r="B82" s="115" t="str">
        <f>+'LIBRO BANCO SENASA'!B83</f>
        <v>TRANSF</v>
      </c>
      <c r="C82" s="7"/>
      <c r="D82" s="31" t="str">
        <f>+'LIBRO BANCO SENASA'!D83</f>
        <v>PERSONAL ADMINISTRATIVO</v>
      </c>
      <c r="E82" s="31" t="str">
        <f>+'LIBRO BANCO SENASA'!E83</f>
        <v>NOMINA SERVICIOS ESPECIALES</v>
      </c>
      <c r="F82" s="18">
        <f>+'LIBRO BANCO SENASA'!F83</f>
        <v>0</v>
      </c>
      <c r="G82" s="142">
        <f>+'LIBRO BANCO SENASA'!G83</f>
        <v>638409</v>
      </c>
      <c r="H82" s="11">
        <f t="shared" si="1"/>
        <v>12876852.020000005</v>
      </c>
    </row>
    <row r="83" spans="1:8" ht="15" hidden="1" customHeight="1" x14ac:dyDescent="0.25">
      <c r="A83" s="31">
        <f>+'LIBRO BANCO SENASA'!A84</f>
        <v>44593</v>
      </c>
      <c r="B83" s="115" t="str">
        <f>+'LIBRO BANCO SENASA'!B84</f>
        <v>TRANSF</v>
      </c>
      <c r="C83" s="7"/>
      <c r="D83" s="31" t="str">
        <f>+'LIBRO BANCO SENASA'!D84</f>
        <v>PERSONAL ADMINISTRATIVO</v>
      </c>
      <c r="E83" s="31" t="str">
        <f>+'LIBRO BANCO SENASA'!E84</f>
        <v>NOMINA SERVICIOS PRESTADOS</v>
      </c>
      <c r="F83" s="18">
        <f>+'LIBRO BANCO SENASA'!F84</f>
        <v>0</v>
      </c>
      <c r="G83" s="142">
        <f>+'LIBRO BANCO SENASA'!G84</f>
        <v>119000</v>
      </c>
      <c r="H83" s="11">
        <f t="shared" si="1"/>
        <v>12757852.020000005</v>
      </c>
    </row>
    <row r="84" spans="1:8" ht="15" hidden="1" customHeight="1" x14ac:dyDescent="0.25">
      <c r="A84" s="31">
        <f>+'LIBRO BANCO SENASA'!A85</f>
        <v>44593</v>
      </c>
      <c r="B84" s="115" t="str">
        <f>+'LIBRO BANCO SENASA'!B85</f>
        <v>TRANSF</v>
      </c>
      <c r="C84" s="7"/>
      <c r="D84" s="31" t="str">
        <f>+'LIBRO BANCO SENASA'!D85</f>
        <v>PERSONAL ADMINISTRATIVO</v>
      </c>
      <c r="E84" s="31" t="str">
        <f>+'LIBRO BANCO SENASA'!E85</f>
        <v>NOMINA PERSONAL PROVATORIO</v>
      </c>
      <c r="F84" s="18">
        <f>+'LIBRO BANCO SENASA'!F85</f>
        <v>0</v>
      </c>
      <c r="G84" s="142">
        <f>+'LIBRO BANCO SENASA'!G85</f>
        <v>629000</v>
      </c>
      <c r="H84" s="11">
        <f t="shared" si="1"/>
        <v>12128852.020000005</v>
      </c>
    </row>
    <row r="85" spans="1:8" ht="15" hidden="1" customHeight="1" x14ac:dyDescent="0.25">
      <c r="A85" s="31">
        <f>+'LIBRO BANCO SENASA'!A86</f>
        <v>44593</v>
      </c>
      <c r="B85" s="115" t="str">
        <f>+'LIBRO BANCO SENASA'!B86</f>
        <v>TRANSF</v>
      </c>
      <c r="C85" s="7"/>
      <c r="D85" s="31" t="str">
        <f>+'LIBRO BANCO SENASA'!D86</f>
        <v>PERSONAL ADMINISTRATIVO</v>
      </c>
      <c r="E85" s="31" t="str">
        <f>+'LIBRO BANCO SENASA'!E86</f>
        <v>NOMINA PERSONAL DESVINCULADO</v>
      </c>
      <c r="F85" s="18">
        <f>+'LIBRO BANCO SENASA'!F86</f>
        <v>0</v>
      </c>
      <c r="G85" s="142">
        <f>+'LIBRO BANCO SENASA'!G86</f>
        <v>613552</v>
      </c>
      <c r="H85" s="11">
        <f t="shared" si="1"/>
        <v>11515300.020000005</v>
      </c>
    </row>
    <row r="86" spans="1:8" ht="15" hidden="1" customHeight="1" x14ac:dyDescent="0.25">
      <c r="A86" s="31">
        <f>+'LIBRO BANCO SENASA'!A87</f>
        <v>44593</v>
      </c>
      <c r="B86" s="115">
        <f>+'LIBRO BANCO SENASA'!B87</f>
        <v>15196388</v>
      </c>
      <c r="C86" s="7"/>
      <c r="D86" s="31" t="str">
        <f>+'LIBRO BANCO SENASA'!D87</f>
        <v>FERRETERIA HERMANOS INOA</v>
      </c>
      <c r="E86" s="31" t="str">
        <f>+'LIBRO BANCO SENASA'!E87</f>
        <v>PRODUC. ELECTRICOS, METALICO Y DE CEMENTO…</v>
      </c>
      <c r="F86" s="18">
        <f>+'LIBRO BANCO SENASA'!F87</f>
        <v>0</v>
      </c>
      <c r="G86" s="142">
        <f>+'LIBRO BANCO SENASA'!G87</f>
        <v>314781.61</v>
      </c>
      <c r="H86" s="11">
        <f t="shared" si="1"/>
        <v>11200518.410000006</v>
      </c>
    </row>
    <row r="87" spans="1:8" ht="15" hidden="1" customHeight="1" x14ac:dyDescent="0.25">
      <c r="A87" s="31">
        <f>+'LIBRO BANCO SENASA'!A88</f>
        <v>44593</v>
      </c>
      <c r="B87" s="115">
        <f>+'LIBRO BANCO SENASA'!B88</f>
        <v>15196881</v>
      </c>
      <c r="C87" s="7"/>
      <c r="D87" s="31" t="str">
        <f>+'LIBRO BANCO SENASA'!D88</f>
        <v xml:space="preserve">BAESA MULTI SERVICE </v>
      </c>
      <c r="E87" s="31" t="str">
        <f>+'LIBRO BANCO SENASA'!E88</f>
        <v>SUMINISTRO DE LIMPIEZA</v>
      </c>
      <c r="F87" s="18">
        <f>+'LIBRO BANCO SENASA'!F88</f>
        <v>0</v>
      </c>
      <c r="G87" s="142">
        <f>+'LIBRO BANCO SENASA'!G88</f>
        <v>24191.039999999997</v>
      </c>
      <c r="H87" s="11">
        <f t="shared" si="1"/>
        <v>11176327.370000007</v>
      </c>
    </row>
    <row r="88" spans="1:8" ht="15" hidden="1" customHeight="1" x14ac:dyDescent="0.25">
      <c r="A88" s="31">
        <f>+'LIBRO BANCO SENASA'!A89</f>
        <v>44593</v>
      </c>
      <c r="B88" s="115">
        <f>+'LIBRO BANCO SENASA'!B89</f>
        <v>15197344</v>
      </c>
      <c r="C88" s="7"/>
      <c r="D88" s="31" t="str">
        <f>+'LIBRO BANCO SENASA'!D89</f>
        <v>GG COMBUSTIBLE</v>
      </c>
      <c r="E88" s="31" t="str">
        <f>+'LIBRO BANCO SENASA'!E89</f>
        <v>COMPLETIVO DE PAGO</v>
      </c>
      <c r="F88" s="18">
        <f>+'LIBRO BANCO SENASA'!F89</f>
        <v>0</v>
      </c>
      <c r="G88" s="142">
        <f>+'LIBRO BANCO SENASA'!G89</f>
        <v>6608.64</v>
      </c>
      <c r="H88" s="11">
        <f t="shared" si="1"/>
        <v>11169718.730000006</v>
      </c>
    </row>
    <row r="89" spans="1:8" ht="15" hidden="1" customHeight="1" x14ac:dyDescent="0.25">
      <c r="A89" s="31">
        <f>+'LIBRO BANCO SENASA'!A90</f>
        <v>44593</v>
      </c>
      <c r="B89" s="115" t="str">
        <f>+'LIBRO BANCO SENASA'!B90</f>
        <v>ERROR</v>
      </c>
      <c r="C89" s="7"/>
      <c r="D89" s="31" t="str">
        <f>+'LIBRO BANCO SENASA'!D90</f>
        <v>ERROR A GG COMBUSTIBLE</v>
      </c>
      <c r="E89" s="31" t="str">
        <f>+'LIBRO BANCO SENASA'!E90</f>
        <v>ERROR DE TRANSFERENCIA</v>
      </c>
      <c r="F89" s="18">
        <f>+'LIBRO BANCO SENASA'!F90</f>
        <v>0</v>
      </c>
      <c r="G89" s="142">
        <f>+'LIBRO BANCO SENASA'!G90</f>
        <v>144976.14000000001</v>
      </c>
      <c r="H89" s="11">
        <f t="shared" si="1"/>
        <v>11024742.590000005</v>
      </c>
    </row>
    <row r="90" spans="1:8" ht="15" hidden="1" customHeight="1" x14ac:dyDescent="0.25">
      <c r="A90" s="31">
        <f>+'LIBRO BANCO SENASA'!A91</f>
        <v>44593</v>
      </c>
      <c r="B90" s="115">
        <f>+'LIBRO BANCO SENASA'!B91</f>
        <v>15197556</v>
      </c>
      <c r="C90" s="7"/>
      <c r="D90" s="31" t="str">
        <f>+'LIBRO BANCO SENASA'!D91</f>
        <v>DIEGO ANTONIO RUIZ ARIAS</v>
      </c>
      <c r="E90" s="31" t="str">
        <f>+'LIBRO BANCO SENASA'!E91</f>
        <v>SERVICIO DE TRANSPORTE A PROMESE</v>
      </c>
      <c r="F90" s="18">
        <f>+'LIBRO BANCO SENASA'!F91</f>
        <v>0</v>
      </c>
      <c r="G90" s="142">
        <f>+'LIBRO BANCO SENASA'!G91</f>
        <v>27000</v>
      </c>
      <c r="H90" s="11">
        <f t="shared" si="1"/>
        <v>10997742.590000005</v>
      </c>
    </row>
    <row r="91" spans="1:8" ht="15" hidden="1" customHeight="1" x14ac:dyDescent="0.25">
      <c r="A91" s="31">
        <f>+'LIBRO BANCO SENASA'!A92</f>
        <v>44593</v>
      </c>
      <c r="B91" s="115">
        <f>+'LIBRO BANCO SENASA'!B92</f>
        <v>15197632</v>
      </c>
      <c r="C91" s="7"/>
      <c r="D91" s="31" t="str">
        <f>+'LIBRO BANCO SENASA'!D92</f>
        <v>MIGUEL ANGEL RODRIGUEZ</v>
      </c>
      <c r="E91" s="31" t="str">
        <f>+'LIBRO BANCO SENASA'!E92</f>
        <v>VIATICO VIAJE A PROMESE</v>
      </c>
      <c r="F91" s="18">
        <f>+'LIBRO BANCO SENASA'!F92</f>
        <v>0</v>
      </c>
      <c r="G91" s="142">
        <f>+'LIBRO BANCO SENASA'!G92</f>
        <v>800</v>
      </c>
      <c r="H91" s="11">
        <f t="shared" si="1"/>
        <v>10996942.590000005</v>
      </c>
    </row>
    <row r="92" spans="1:8" ht="15" hidden="1" customHeight="1" x14ac:dyDescent="0.25">
      <c r="A92" s="31">
        <f>+'LIBRO BANCO SENASA'!A93</f>
        <v>44593</v>
      </c>
      <c r="B92" s="115" t="str">
        <f>+'LIBRO BANCO SENASA'!B93</f>
        <v>TRANSF</v>
      </c>
      <c r="C92" s="7"/>
      <c r="D92" s="31" t="str">
        <f>+'LIBRO BANCO SENASA'!D93</f>
        <v>PERSONAL ADMINISTRATIVO</v>
      </c>
      <c r="E92" s="31" t="str">
        <f>+'LIBRO BANCO SENASA'!E93</f>
        <v>NOMINA PERSONAL DESVINCULADO</v>
      </c>
      <c r="F92" s="18">
        <f>+'LIBRO BANCO SENASA'!F93</f>
        <v>0</v>
      </c>
      <c r="G92" s="142">
        <f>+'LIBRO BANCO SENASA'!G93</f>
        <v>118000</v>
      </c>
      <c r="H92" s="11">
        <f t="shared" si="1"/>
        <v>10878942.590000005</v>
      </c>
    </row>
    <row r="93" spans="1:8" ht="15" hidden="1" customHeight="1" x14ac:dyDescent="0.25">
      <c r="A93" s="31">
        <f>+'LIBRO BANCO SENASA'!A94</f>
        <v>44593</v>
      </c>
      <c r="B93" s="115" t="str">
        <f>+'LIBRO BANCO SENASA'!B94</f>
        <v>CK15946</v>
      </c>
      <c r="C93" s="7"/>
      <c r="D93" s="31" t="str">
        <f>+'LIBRO BANCO SENASA'!D94</f>
        <v>ALBA DELSY MATEO</v>
      </c>
      <c r="E93" s="31" t="str">
        <f>+'LIBRO BANCO SENASA'!E94</f>
        <v>APERTURA CAJA CHICA</v>
      </c>
      <c r="F93" s="18">
        <f>+'LIBRO BANCO SENASA'!F94</f>
        <v>0</v>
      </c>
      <c r="G93" s="142">
        <f>+'LIBRO BANCO SENASA'!G94</f>
        <v>50000</v>
      </c>
      <c r="H93" s="11">
        <f t="shared" si="1"/>
        <v>10828942.590000005</v>
      </c>
    </row>
    <row r="94" spans="1:8" ht="15" hidden="1" customHeight="1" x14ac:dyDescent="0.25">
      <c r="A94" s="31">
        <f>+'LIBRO BANCO SENASA'!A95</f>
        <v>44593</v>
      </c>
      <c r="B94" s="115" t="str">
        <f>+'LIBRO BANCO SENASA'!B95</f>
        <v>CK15947</v>
      </c>
      <c r="C94" s="7"/>
      <c r="D94" s="31" t="str">
        <f>+'LIBRO BANCO SENASA'!D95</f>
        <v>ALMACENES PENN HERMANOS</v>
      </c>
      <c r="E94" s="31" t="str">
        <f>+'LIBRO BANCO SENASA'!E95</f>
        <v>ALIMENTOS</v>
      </c>
      <c r="F94" s="18">
        <f>+'LIBRO BANCO SENASA'!F95</f>
        <v>0</v>
      </c>
      <c r="G94" s="142">
        <f>+'LIBRO BANCO SENASA'!G95</f>
        <v>491050.52</v>
      </c>
      <c r="H94" s="11">
        <f t="shared" si="1"/>
        <v>10337892.070000006</v>
      </c>
    </row>
    <row r="95" spans="1:8" ht="15" hidden="1" customHeight="1" x14ac:dyDescent="0.25">
      <c r="A95" s="31">
        <f>+'LIBRO BANCO SENASA'!A96</f>
        <v>44593</v>
      </c>
      <c r="B95" s="115" t="str">
        <f>+'LIBRO BANCO SENASA'!B96</f>
        <v>CK15948</v>
      </c>
      <c r="C95" s="7"/>
      <c r="D95" s="31" t="str">
        <f>+'LIBRO BANCO SENASA'!D96</f>
        <v>RONAJUS FARMACEUTICA</v>
      </c>
      <c r="E95" s="31" t="str">
        <f>+'LIBRO BANCO SENASA'!E96</f>
        <v>MEDICAMENTOS Y MAT. MEDI GASTABLE</v>
      </c>
      <c r="F95" s="18">
        <f>+'LIBRO BANCO SENASA'!F96</f>
        <v>0</v>
      </c>
      <c r="G95" s="142">
        <f>+'LIBRO BANCO SENASA'!G96</f>
        <v>457973.25</v>
      </c>
      <c r="H95" s="11">
        <f t="shared" si="1"/>
        <v>9879918.8200000059</v>
      </c>
    </row>
    <row r="96" spans="1:8" ht="15" hidden="1" customHeight="1" x14ac:dyDescent="0.25">
      <c r="A96" s="31">
        <f>+'LIBRO BANCO SENASA'!A97</f>
        <v>44593</v>
      </c>
      <c r="B96" s="115" t="str">
        <f>+'LIBRO BANCO SENASA'!B97</f>
        <v>CK15949</v>
      </c>
      <c r="C96" s="7"/>
      <c r="D96" s="31" t="str">
        <f>+'LIBRO BANCO SENASA'!D97</f>
        <v>NULO</v>
      </c>
      <c r="E96" s="31" t="str">
        <f>+'LIBRO BANCO SENASA'!E97</f>
        <v>NULO</v>
      </c>
      <c r="F96" s="18">
        <f>+'LIBRO BANCO SENASA'!F97</f>
        <v>0</v>
      </c>
      <c r="G96" s="142">
        <f>+'LIBRO BANCO SENASA'!G97</f>
        <v>0</v>
      </c>
      <c r="H96" s="11">
        <f t="shared" si="1"/>
        <v>9879918.8200000059</v>
      </c>
    </row>
    <row r="97" spans="1:8" ht="15" hidden="1" customHeight="1" x14ac:dyDescent="0.25">
      <c r="A97" s="31">
        <f>+'LIBRO BANCO SENASA'!A98</f>
        <v>44594</v>
      </c>
      <c r="B97" s="115">
        <f>+'LIBRO BANCO SENASA'!B98</f>
        <v>15214908</v>
      </c>
      <c r="C97" s="7"/>
      <c r="D97" s="31" t="str">
        <f>+'LIBRO BANCO SENASA'!D98</f>
        <v>ALWAYS DIESEL</v>
      </c>
      <c r="E97" s="31" t="str">
        <f>+'LIBRO BANCO SENASA'!E98</f>
        <v>COMBUSTIBLE (GASOIL)</v>
      </c>
      <c r="F97" s="18">
        <f>+'LIBRO BANCO SENASA'!F98</f>
        <v>0</v>
      </c>
      <c r="G97" s="142">
        <f>+'LIBRO BANCO SENASA'!G98</f>
        <v>315314.5</v>
      </c>
      <c r="H97" s="11">
        <f t="shared" si="1"/>
        <v>9564604.3200000059</v>
      </c>
    </row>
    <row r="98" spans="1:8" ht="15" hidden="1" customHeight="1" x14ac:dyDescent="0.25">
      <c r="A98" s="31">
        <f>+'LIBRO BANCO SENASA'!A99</f>
        <v>44594</v>
      </c>
      <c r="B98" s="115">
        <f>+'LIBRO BANCO SENASA'!B99</f>
        <v>15215532</v>
      </c>
      <c r="C98" s="7"/>
      <c r="D98" s="31" t="str">
        <f>+'LIBRO BANCO SENASA'!D99</f>
        <v>CIENTEC</v>
      </c>
      <c r="E98" s="31" t="str">
        <f>+'LIBRO BANCO SENASA'!E99</f>
        <v>REACTIVOS DE LABORATORIO Y MAT MEDICO GAST</v>
      </c>
      <c r="F98" s="18">
        <f>+'LIBRO BANCO SENASA'!F99</f>
        <v>0</v>
      </c>
      <c r="G98" s="142">
        <f>+'LIBRO BANCO SENASA'!G99</f>
        <v>382462.52999999997</v>
      </c>
      <c r="H98" s="11">
        <f t="shared" si="1"/>
        <v>9182141.7900000066</v>
      </c>
    </row>
    <row r="99" spans="1:8" ht="15" customHeight="1" x14ac:dyDescent="0.25">
      <c r="A99" s="31">
        <f>+'LIBRO BANCO SENASA'!A100</f>
        <v>44595</v>
      </c>
      <c r="B99" s="115" t="str">
        <f>+'LIBRO BANCO SENASA'!B100</f>
        <v>DEP.</v>
      </c>
      <c r="C99" s="7"/>
      <c r="D99" s="31" t="str">
        <f>+'LIBRO BANCO SENASA'!D100</f>
        <v>HOSPITAL JUAN P. PINA</v>
      </c>
      <c r="E99" s="31" t="str">
        <f>+'LIBRO BANCO SENASA'!E100</f>
        <v>ARS YUNEN</v>
      </c>
      <c r="F99" s="18">
        <f>+'LIBRO BANCO SENASA'!F100</f>
        <v>706521.74</v>
      </c>
      <c r="G99" s="142">
        <f>+'LIBRO BANCO SENASA'!G100</f>
        <v>0</v>
      </c>
      <c r="H99" s="11">
        <f t="shared" si="1"/>
        <v>9888663.5300000068</v>
      </c>
    </row>
    <row r="100" spans="1:8" ht="15" customHeight="1" x14ac:dyDescent="0.25">
      <c r="A100" s="31">
        <f>+'LIBRO BANCO SENASA'!A101</f>
        <v>44595</v>
      </c>
      <c r="B100" s="115" t="str">
        <f>+'LIBRO BANCO SENASA'!B101</f>
        <v>DEP.</v>
      </c>
      <c r="C100" s="7"/>
      <c r="D100" s="31" t="str">
        <f>+'LIBRO BANCO SENASA'!D101</f>
        <v>HOSPITAL JUAN P. PINA</v>
      </c>
      <c r="E100" s="31" t="str">
        <f>+'LIBRO BANCO SENASA'!E101</f>
        <v>CENTRO DE ORIENTACION E INVESTIGACION ( COIN)</v>
      </c>
      <c r="F100" s="18">
        <f>+'LIBRO BANCO SENASA'!F101</f>
        <v>42600</v>
      </c>
      <c r="G100" s="142">
        <f>+'LIBRO BANCO SENASA'!G101</f>
        <v>0</v>
      </c>
      <c r="H100" s="11">
        <f t="shared" si="1"/>
        <v>9931263.5300000068</v>
      </c>
    </row>
    <row r="101" spans="1:8" ht="15" customHeight="1" x14ac:dyDescent="0.25">
      <c r="A101" s="31">
        <f>+'LIBRO BANCO SENASA'!A102</f>
        <v>44595</v>
      </c>
      <c r="B101" s="115" t="str">
        <f>+'LIBRO BANCO SENASA'!B102</f>
        <v>DEP.</v>
      </c>
      <c r="C101" s="7"/>
      <c r="D101" s="31" t="str">
        <f>+'LIBRO BANCO SENASA'!D102</f>
        <v>HOSPITAL JUAN P. PINA</v>
      </c>
      <c r="E101" s="31" t="str">
        <f>+'LIBRO BANCO SENASA'!E102</f>
        <v>ODONTOLOGIA</v>
      </c>
      <c r="F101" s="18">
        <f>+'LIBRO BANCO SENASA'!F102</f>
        <v>15500</v>
      </c>
      <c r="G101" s="142">
        <f>+'LIBRO BANCO SENASA'!G102</f>
        <v>0</v>
      </c>
      <c r="H101" s="11">
        <f t="shared" si="1"/>
        <v>9946763.5300000068</v>
      </c>
    </row>
    <row r="102" spans="1:8" ht="15" hidden="1" customHeight="1" x14ac:dyDescent="0.25">
      <c r="A102" s="31">
        <f>+'LIBRO BANCO SENASA'!A103</f>
        <v>44595</v>
      </c>
      <c r="B102" s="115">
        <f>+'LIBRO BANCO SENASA'!B103</f>
        <v>15225966</v>
      </c>
      <c r="C102" s="7"/>
      <c r="D102" s="31" t="str">
        <f>+'LIBRO BANCO SENASA'!D103</f>
        <v>COLECTOR DE IMPUESTOS</v>
      </c>
      <c r="E102" s="31" t="str">
        <f>+'LIBRO BANCO SENASA'!E103</f>
        <v>PAGO A PROVEED DEL ESTADO NOVIEMBRE 2021</v>
      </c>
      <c r="F102" s="18">
        <f>+'LIBRO BANCO SENASA'!F103</f>
        <v>0</v>
      </c>
      <c r="G102" s="142">
        <f>+'LIBRO BANCO SENASA'!G103</f>
        <v>462227.33</v>
      </c>
      <c r="H102" s="11">
        <f t="shared" si="1"/>
        <v>9484536.2000000067</v>
      </c>
    </row>
    <row r="103" spans="1:8" ht="15" hidden="1" customHeight="1" x14ac:dyDescent="0.25">
      <c r="A103" s="31">
        <f>+'LIBRO BANCO SENASA'!A104</f>
        <v>44595</v>
      </c>
      <c r="B103" s="115">
        <f>+'LIBRO BANCO SENASA'!B104</f>
        <v>15226102</v>
      </c>
      <c r="C103" s="7"/>
      <c r="D103" s="31" t="str">
        <f>+'LIBRO BANCO SENASA'!D104</f>
        <v>COLECTOR DE IMPUESTOS</v>
      </c>
      <c r="E103" s="31" t="str">
        <f>+'LIBRO BANCO SENASA'!E104</f>
        <v>PAGO A PROVEE DEL ESTADO DICIEMBRE 2021</v>
      </c>
      <c r="F103" s="18">
        <f>+'LIBRO BANCO SENASA'!F104</f>
        <v>0</v>
      </c>
      <c r="G103" s="142">
        <f>+'LIBRO BANCO SENASA'!G104</f>
        <v>363847.66</v>
      </c>
      <c r="H103" s="11">
        <f t="shared" si="1"/>
        <v>9120688.5400000066</v>
      </c>
    </row>
    <row r="104" spans="1:8" ht="15" hidden="1" customHeight="1" x14ac:dyDescent="0.25">
      <c r="A104" s="31">
        <f>+'LIBRO BANCO SENASA'!A105</f>
        <v>44595</v>
      </c>
      <c r="B104" s="115">
        <f>+'LIBRO BANCO SENASA'!B105</f>
        <v>15230196</v>
      </c>
      <c r="C104" s="7"/>
      <c r="D104" s="31" t="str">
        <f>+'LIBRO BANCO SENASA'!D105</f>
        <v>JULIA ISABEL ORTEGA MARIÑES</v>
      </c>
      <c r="E104" s="31" t="str">
        <f>+'LIBRO BANCO SENASA'!E105</f>
        <v xml:space="preserve">PAGOS DE VACACIONES PENDIENTES </v>
      </c>
      <c r="F104" s="18">
        <f>+'LIBRO BANCO SENASA'!F105</f>
        <v>0</v>
      </c>
      <c r="G104" s="142">
        <f>+'LIBRO BANCO SENASA'!G105</f>
        <v>31470</v>
      </c>
      <c r="H104" s="11">
        <f t="shared" si="1"/>
        <v>9089218.5400000066</v>
      </c>
    </row>
    <row r="105" spans="1:8" ht="15" customHeight="1" x14ac:dyDescent="0.25">
      <c r="A105" s="31">
        <f>+'LIBRO BANCO SENASA'!A106</f>
        <v>44595</v>
      </c>
      <c r="B105" s="115" t="str">
        <f>+'LIBRO BANCO SENASA'!B106</f>
        <v>DEP.</v>
      </c>
      <c r="C105" s="7"/>
      <c r="D105" s="31" t="str">
        <f>+'LIBRO BANCO SENASA'!D106</f>
        <v>HOSPITAL JUAN P. PINA</v>
      </c>
      <c r="E105" s="31" t="str">
        <f>+'LIBRO BANCO SENASA'!E106</f>
        <v>SENASA CONTRIBUTIVO</v>
      </c>
      <c r="F105" s="18">
        <f>+'LIBRO BANCO SENASA'!F106</f>
        <v>127504</v>
      </c>
      <c r="G105" s="142">
        <f>+'LIBRO BANCO SENASA'!G106</f>
        <v>0</v>
      </c>
      <c r="H105" s="11">
        <f t="shared" si="1"/>
        <v>9216722.5400000066</v>
      </c>
    </row>
    <row r="106" spans="1:8" ht="15" hidden="1" customHeight="1" x14ac:dyDescent="0.25">
      <c r="A106" s="31">
        <f>+'LIBRO BANCO SENASA'!A107</f>
        <v>44595</v>
      </c>
      <c r="B106" s="115">
        <f>+'LIBRO BANCO SENASA'!B107</f>
        <v>15233799</v>
      </c>
      <c r="C106" s="7"/>
      <c r="D106" s="31" t="str">
        <f>+'LIBRO BANCO SENASA'!D107</f>
        <v>LETICIA MARGARITA CABRERA</v>
      </c>
      <c r="E106" s="31" t="str">
        <f>+'LIBRO BANCO SENASA'!E107</f>
        <v>SERVICIOS PRESTADOS JORNALES</v>
      </c>
      <c r="F106" s="18">
        <f>+'LIBRO BANCO SENASA'!F107</f>
        <v>0</v>
      </c>
      <c r="G106" s="142">
        <f>+'LIBRO BANCO SENASA'!G107</f>
        <v>10000</v>
      </c>
      <c r="H106" s="11">
        <f t="shared" si="1"/>
        <v>9206722.5400000066</v>
      </c>
    </row>
    <row r="107" spans="1:8" ht="15" hidden="1" customHeight="1" x14ac:dyDescent="0.25">
      <c r="A107" s="31">
        <f>+'LIBRO BANCO SENASA'!A108</f>
        <v>44595</v>
      </c>
      <c r="B107" s="115">
        <f>+'LIBRO BANCO SENASA'!B108</f>
        <v>15233871</v>
      </c>
      <c r="C107" s="7"/>
      <c r="D107" s="31" t="str">
        <f>+'LIBRO BANCO SENASA'!D108</f>
        <v>DARELENY ALCANTARA POLANCO</v>
      </c>
      <c r="E107" s="31" t="str">
        <f>+'LIBRO BANCO SENASA'!E108</f>
        <v>SERVICIOS PRESTADOS JORNALES</v>
      </c>
      <c r="F107" s="18">
        <f>+'LIBRO BANCO SENASA'!F108</f>
        <v>0</v>
      </c>
      <c r="G107" s="142">
        <f>+'LIBRO BANCO SENASA'!G108</f>
        <v>10000</v>
      </c>
      <c r="H107" s="11">
        <f t="shared" si="1"/>
        <v>9196722.5400000066</v>
      </c>
    </row>
    <row r="108" spans="1:8" ht="15" hidden="1" customHeight="1" x14ac:dyDescent="0.25">
      <c r="A108" s="31">
        <f>+'LIBRO BANCO SENASA'!A109</f>
        <v>44595</v>
      </c>
      <c r="B108" s="115">
        <f>+'LIBRO BANCO SENASA'!B109</f>
        <v>15234010</v>
      </c>
      <c r="C108" s="7"/>
      <c r="D108" s="31" t="str">
        <f>+'LIBRO BANCO SENASA'!D109</f>
        <v>JOSE RAFAEL ARAUJO RAMIREZ</v>
      </c>
      <c r="E108" s="31" t="str">
        <f>+'LIBRO BANCO SENASA'!E109</f>
        <v>SERVICIOS PRESTADOS JORNALES</v>
      </c>
      <c r="F108" s="18">
        <f>+'LIBRO BANCO SENASA'!F109</f>
        <v>0</v>
      </c>
      <c r="G108" s="142">
        <f>+'LIBRO BANCO SENASA'!G109</f>
        <v>22000</v>
      </c>
      <c r="H108" s="11">
        <f t="shared" si="1"/>
        <v>9174722.5400000066</v>
      </c>
    </row>
    <row r="109" spans="1:8" ht="15" hidden="1" customHeight="1" x14ac:dyDescent="0.25">
      <c r="A109" s="31">
        <f>+'LIBRO BANCO SENASA'!A110</f>
        <v>44595</v>
      </c>
      <c r="B109" s="115">
        <f>+'LIBRO BANCO SENASA'!B110</f>
        <v>15235396</v>
      </c>
      <c r="C109" s="7"/>
      <c r="D109" s="31" t="str">
        <f>+'LIBRO BANCO SENASA'!D110</f>
        <v>SHEILA MARIA GUZMAN</v>
      </c>
      <c r="E109" s="31" t="str">
        <f>+'LIBRO BANCO SENASA'!E110</f>
        <v>SERVICIOS PRESTADOS JORNALES</v>
      </c>
      <c r="F109" s="18">
        <f>+'LIBRO BANCO SENASA'!F110</f>
        <v>0</v>
      </c>
      <c r="G109" s="142">
        <f>+'LIBRO BANCO SENASA'!G110</f>
        <v>30000</v>
      </c>
      <c r="H109" s="11">
        <f t="shared" si="1"/>
        <v>9144722.5400000066</v>
      </c>
    </row>
    <row r="110" spans="1:8" ht="15" hidden="1" customHeight="1" x14ac:dyDescent="0.25">
      <c r="A110" s="31">
        <f>+'LIBRO BANCO SENASA'!A111</f>
        <v>44595</v>
      </c>
      <c r="B110" s="115">
        <f>+'LIBRO BANCO SENASA'!B111</f>
        <v>15235493</v>
      </c>
      <c r="C110" s="7"/>
      <c r="D110" s="31" t="str">
        <f>+'LIBRO BANCO SENASA'!D111</f>
        <v>YESSICA PAOLA GENAO</v>
      </c>
      <c r="E110" s="31" t="str">
        <f>+'LIBRO BANCO SENASA'!E111</f>
        <v>SERVICIOS PRESTADOS JORNALES</v>
      </c>
      <c r="F110" s="18">
        <f>+'LIBRO BANCO SENASA'!F111</f>
        <v>0</v>
      </c>
      <c r="G110" s="142">
        <f>+'LIBRO BANCO SENASA'!G111</f>
        <v>21402</v>
      </c>
      <c r="H110" s="11">
        <f t="shared" si="1"/>
        <v>9123320.5400000066</v>
      </c>
    </row>
    <row r="111" spans="1:8" ht="15" customHeight="1" x14ac:dyDescent="0.25">
      <c r="A111" s="31">
        <f>+'LIBRO BANCO SENASA'!A112</f>
        <v>44596</v>
      </c>
      <c r="B111" s="115" t="str">
        <f>+'LIBRO BANCO SENASA'!B112</f>
        <v>DEP.</v>
      </c>
      <c r="C111" s="7"/>
      <c r="D111" s="31" t="str">
        <f>+'LIBRO BANCO SENASA'!D112</f>
        <v>HOSPITAL JUAN P. PINA</v>
      </c>
      <c r="E111" s="31" t="str">
        <f>+'LIBRO BANCO SENASA'!E112</f>
        <v>ODONTOLOGIA</v>
      </c>
      <c r="F111" s="18">
        <f>+'LIBRO BANCO SENASA'!F112</f>
        <v>8700</v>
      </c>
      <c r="G111" s="142">
        <f>+'LIBRO BANCO SENASA'!G112</f>
        <v>0</v>
      </c>
      <c r="H111" s="11">
        <f t="shared" si="1"/>
        <v>9132020.5400000066</v>
      </c>
    </row>
    <row r="112" spans="1:8" ht="15" hidden="1" customHeight="1" x14ac:dyDescent="0.25">
      <c r="A112" s="31">
        <f>+'LIBRO BANCO SENASA'!A113</f>
        <v>44596</v>
      </c>
      <c r="B112" s="115">
        <f>+'LIBRO BANCO SENASA'!B113</f>
        <v>15246535</v>
      </c>
      <c r="C112" s="7"/>
      <c r="D112" s="31" t="str">
        <f>+'LIBRO BANCO SENASA'!D113</f>
        <v>MARIANO DEL ORBE</v>
      </c>
      <c r="E112" s="31" t="str">
        <f>+'LIBRO BANCO SENASA'!E113</f>
        <v>ALIMENTOS (CARNES)</v>
      </c>
      <c r="F112" s="18">
        <f>+'LIBRO BANCO SENASA'!F113</f>
        <v>0</v>
      </c>
      <c r="G112" s="142">
        <f>+'LIBRO BANCO SENASA'!G113</f>
        <v>427656.75</v>
      </c>
      <c r="H112" s="11">
        <f t="shared" si="1"/>
        <v>8704363.7900000066</v>
      </c>
    </row>
    <row r="113" spans="1:8" ht="15" hidden="1" customHeight="1" x14ac:dyDescent="0.25">
      <c r="A113" s="31">
        <f>+'LIBRO BANCO SENASA'!A114</f>
        <v>44596</v>
      </c>
      <c r="B113" s="115">
        <f>+'LIBRO BANCO SENASA'!B114</f>
        <v>15246623</v>
      </c>
      <c r="C113" s="7"/>
      <c r="D113" s="31" t="str">
        <f>+'LIBRO BANCO SENASA'!D114</f>
        <v>DANERYS A. MEDRANO</v>
      </c>
      <c r="E113" s="31" t="str">
        <f>+'LIBRO BANCO SENASA'!E114</f>
        <v>SERVICIOS PRESTADOS JORNALES</v>
      </c>
      <c r="F113" s="18">
        <f>+'LIBRO BANCO SENASA'!F114</f>
        <v>0</v>
      </c>
      <c r="G113" s="142">
        <f>+'LIBRO BANCO SENASA'!G114</f>
        <v>11960</v>
      </c>
      <c r="H113" s="11">
        <f t="shared" si="1"/>
        <v>8692403.7900000066</v>
      </c>
    </row>
    <row r="114" spans="1:8" ht="15" hidden="1" customHeight="1" x14ac:dyDescent="0.25">
      <c r="A114" s="31">
        <f>+'LIBRO BANCO SENASA'!A115</f>
        <v>44596</v>
      </c>
      <c r="B114" s="115">
        <f>+'LIBRO BANCO SENASA'!B115</f>
        <v>15246700</v>
      </c>
      <c r="C114" s="7"/>
      <c r="D114" s="31" t="str">
        <f>+'LIBRO BANCO SENASA'!D115</f>
        <v xml:space="preserve">DANIEL F CARO </v>
      </c>
      <c r="E114" s="31" t="str">
        <f>+'LIBRO BANCO SENASA'!E115</f>
        <v>SERVICIO DE TRANSPORTE A LAS ARS Y DEMAS</v>
      </c>
      <c r="F114" s="18">
        <f>+'LIBRO BANCO SENASA'!F115</f>
        <v>0</v>
      </c>
      <c r="G114" s="142">
        <f>+'LIBRO BANCO SENASA'!G115</f>
        <v>25200</v>
      </c>
      <c r="H114" s="11">
        <f t="shared" si="1"/>
        <v>8667203.7900000066</v>
      </c>
    </row>
    <row r="115" spans="1:8" ht="15" hidden="1" customHeight="1" x14ac:dyDescent="0.25">
      <c r="A115" s="31">
        <f>+'LIBRO BANCO SENASA'!A116</f>
        <v>44596</v>
      </c>
      <c r="B115" s="115">
        <f>+'LIBRO BANCO SENASA'!B116</f>
        <v>15253913</v>
      </c>
      <c r="C115" s="7"/>
      <c r="D115" s="31" t="str">
        <f>+'LIBRO BANCO SENASA'!D116</f>
        <v>LAURA NICOLE FRANCO PEREZ</v>
      </c>
      <c r="E115" s="31" t="str">
        <f>+'LIBRO BANCO SENASA'!E116</f>
        <v>SERVICIOS PRESTADOS JORNALES</v>
      </c>
      <c r="F115" s="18">
        <f>+'LIBRO BANCO SENASA'!F116</f>
        <v>0</v>
      </c>
      <c r="G115" s="142">
        <f>+'LIBRO BANCO SENASA'!G116</f>
        <v>35000</v>
      </c>
      <c r="H115" s="11">
        <f t="shared" si="1"/>
        <v>8632203.7900000066</v>
      </c>
    </row>
    <row r="116" spans="1:8" ht="15" hidden="1" customHeight="1" x14ac:dyDescent="0.25">
      <c r="A116" s="31">
        <f>+'LIBRO BANCO SENASA'!A117</f>
        <v>44596</v>
      </c>
      <c r="B116" s="115">
        <f>+'LIBRO BANCO SENASA'!B117</f>
        <v>15253994</v>
      </c>
      <c r="C116" s="7"/>
      <c r="D116" s="31" t="str">
        <f>+'LIBRO BANCO SENASA'!D117</f>
        <v>CARLOS ERNERSTO MARTINEZ</v>
      </c>
      <c r="E116" s="31" t="str">
        <f>+'LIBRO BANCO SENASA'!E117</f>
        <v xml:space="preserve"> SERVICIOS PRESTADOS MEDICOS</v>
      </c>
      <c r="F116" s="18">
        <f>+'LIBRO BANCO SENASA'!F117</f>
        <v>0</v>
      </c>
      <c r="G116" s="142">
        <f>+'LIBRO BANCO SENASA'!G117</f>
        <v>10000</v>
      </c>
      <c r="H116" s="11">
        <f t="shared" si="1"/>
        <v>8622203.7900000066</v>
      </c>
    </row>
    <row r="117" spans="1:8" ht="15" hidden="1" customHeight="1" x14ac:dyDescent="0.25">
      <c r="A117" s="31">
        <f>+'LIBRO BANCO SENASA'!A118</f>
        <v>44596</v>
      </c>
      <c r="B117" s="115">
        <f>+'LIBRO BANCO SENASA'!B118</f>
        <v>15254050</v>
      </c>
      <c r="C117" s="7"/>
      <c r="D117" s="31" t="str">
        <f>+'LIBRO BANCO SENASA'!D118</f>
        <v>JHOILY M. CUETO</v>
      </c>
      <c r="E117" s="31" t="str">
        <f>+'LIBRO BANCO SENASA'!E118</f>
        <v xml:space="preserve"> SERVICIOS PRESTADOS MEDICOS</v>
      </c>
      <c r="F117" s="18">
        <f>+'LIBRO BANCO SENASA'!F118</f>
        <v>0</v>
      </c>
      <c r="G117" s="142">
        <f>+'LIBRO BANCO SENASA'!G118</f>
        <v>15000</v>
      </c>
      <c r="H117" s="11">
        <f t="shared" si="1"/>
        <v>8607203.7900000066</v>
      </c>
    </row>
    <row r="118" spans="1:8" ht="15" hidden="1" customHeight="1" x14ac:dyDescent="0.25">
      <c r="A118" s="31">
        <f>+'LIBRO BANCO SENASA'!A119</f>
        <v>44596</v>
      </c>
      <c r="B118" s="115">
        <f>+'LIBRO BANCO SENASA'!B119</f>
        <v>15254111</v>
      </c>
      <c r="C118" s="7"/>
      <c r="D118" s="31" t="str">
        <f>+'LIBRO BANCO SENASA'!D119</f>
        <v>AHIDELY JAVIER</v>
      </c>
      <c r="E118" s="31" t="str">
        <f>+'LIBRO BANCO SENASA'!E119</f>
        <v xml:space="preserve"> SERVICIOS PRESTADOS MEDICOS</v>
      </c>
      <c r="F118" s="18">
        <f>+'LIBRO BANCO SENASA'!F119</f>
        <v>0</v>
      </c>
      <c r="G118" s="142">
        <f>+'LIBRO BANCO SENASA'!G119</f>
        <v>5000</v>
      </c>
      <c r="H118" s="11">
        <f t="shared" si="1"/>
        <v>8602203.7900000066</v>
      </c>
    </row>
    <row r="119" spans="1:8" ht="15" hidden="1" customHeight="1" x14ac:dyDescent="0.25">
      <c r="A119" s="31">
        <f>+'LIBRO BANCO SENASA'!A120</f>
        <v>44596</v>
      </c>
      <c r="B119" s="115">
        <f>+'LIBRO BANCO SENASA'!B120</f>
        <v>15254226</v>
      </c>
      <c r="C119" s="7"/>
      <c r="D119" s="31" t="str">
        <f>+'LIBRO BANCO SENASA'!D120</f>
        <v>MIGUEL A. REYES</v>
      </c>
      <c r="E119" s="31" t="str">
        <f>+'LIBRO BANCO SENASA'!E120</f>
        <v xml:space="preserve"> SERVICIOS PRESTADOS MEDICOS</v>
      </c>
      <c r="F119" s="18">
        <f>+'LIBRO BANCO SENASA'!F120</f>
        <v>0</v>
      </c>
      <c r="G119" s="142">
        <f>+'LIBRO BANCO SENASA'!G120</f>
        <v>10000</v>
      </c>
      <c r="H119" s="11">
        <f t="shared" si="1"/>
        <v>8592203.7900000066</v>
      </c>
    </row>
    <row r="120" spans="1:8" ht="15" hidden="1" customHeight="1" x14ac:dyDescent="0.25">
      <c r="A120" s="31">
        <f>+'LIBRO BANCO SENASA'!A121</f>
        <v>44596</v>
      </c>
      <c r="B120" s="115">
        <f>+'LIBRO BANCO SENASA'!B121</f>
        <v>15254311</v>
      </c>
      <c r="C120" s="7"/>
      <c r="D120" s="31" t="str">
        <f>+'LIBRO BANCO SENASA'!D121</f>
        <v>YOMAYRA MILENIS FOSTER</v>
      </c>
      <c r="E120" s="31" t="str">
        <f>+'LIBRO BANCO SENASA'!E121</f>
        <v xml:space="preserve"> SERVICIOS PRESTADOS MEDICOS</v>
      </c>
      <c r="F120" s="18">
        <f>+'LIBRO BANCO SENASA'!F121</f>
        <v>0</v>
      </c>
      <c r="G120" s="142">
        <f>+'LIBRO BANCO SENASA'!G121</f>
        <v>10000</v>
      </c>
      <c r="H120" s="11">
        <f t="shared" si="1"/>
        <v>8582203.7900000066</v>
      </c>
    </row>
    <row r="121" spans="1:8" ht="15" hidden="1" customHeight="1" x14ac:dyDescent="0.25">
      <c r="A121" s="31">
        <f>+'LIBRO BANCO SENASA'!A122</f>
        <v>44596</v>
      </c>
      <c r="B121" s="115">
        <f>+'LIBRO BANCO SENASA'!B122</f>
        <v>15254373</v>
      </c>
      <c r="C121" s="7"/>
      <c r="D121" s="31" t="str">
        <f>+'LIBRO BANCO SENASA'!D122</f>
        <v>FREDDY VASQUEZ</v>
      </c>
      <c r="E121" s="31" t="str">
        <f>+'LIBRO BANCO SENASA'!E122</f>
        <v xml:space="preserve"> SERVICIOS PRESTADOS MEDICOS</v>
      </c>
      <c r="F121" s="18">
        <f>+'LIBRO BANCO SENASA'!F122</f>
        <v>0</v>
      </c>
      <c r="G121" s="142">
        <f>+'LIBRO BANCO SENASA'!G122</f>
        <v>25000</v>
      </c>
      <c r="H121" s="11">
        <f t="shared" si="1"/>
        <v>8557203.7900000066</v>
      </c>
    </row>
    <row r="122" spans="1:8" ht="15" hidden="1" customHeight="1" x14ac:dyDescent="0.25">
      <c r="A122" s="31">
        <f>+'LIBRO BANCO SENASA'!A123</f>
        <v>44596</v>
      </c>
      <c r="B122" s="115">
        <f>+'LIBRO BANCO SENASA'!B123</f>
        <v>15254435</v>
      </c>
      <c r="C122" s="7"/>
      <c r="D122" s="31" t="str">
        <f>+'LIBRO BANCO SENASA'!D123</f>
        <v>LOIDA E. GONZALEZ</v>
      </c>
      <c r="E122" s="31" t="str">
        <f>+'LIBRO BANCO SENASA'!E123</f>
        <v xml:space="preserve"> SERVICIOS PRESTADOS MEDICOS</v>
      </c>
      <c r="F122" s="18">
        <f>+'LIBRO BANCO SENASA'!F123</f>
        <v>0</v>
      </c>
      <c r="G122" s="142">
        <f>+'LIBRO BANCO SENASA'!G123</f>
        <v>5000</v>
      </c>
      <c r="H122" s="11">
        <f t="shared" ref="H122:H185" si="2">H121+F122-G122</f>
        <v>8552203.7900000066</v>
      </c>
    </row>
    <row r="123" spans="1:8" ht="15" hidden="1" customHeight="1" x14ac:dyDescent="0.25">
      <c r="A123" s="31">
        <f>+'LIBRO BANCO SENASA'!A124</f>
        <v>44596</v>
      </c>
      <c r="B123" s="115">
        <f>+'LIBRO BANCO SENASA'!B124</f>
        <v>15254585</v>
      </c>
      <c r="C123" s="7"/>
      <c r="D123" s="31" t="str">
        <f>+'LIBRO BANCO SENASA'!D124</f>
        <v>ADAMANAY A. GUERRERO</v>
      </c>
      <c r="E123" s="31" t="str">
        <f>+'LIBRO BANCO SENASA'!E124</f>
        <v xml:space="preserve"> SERVICIOS PRESTADOS MEDICOS</v>
      </c>
      <c r="F123" s="18">
        <f>+'LIBRO BANCO SENASA'!F124</f>
        <v>0</v>
      </c>
      <c r="G123" s="142">
        <f>+'LIBRO BANCO SENASA'!G124</f>
        <v>5000</v>
      </c>
      <c r="H123" s="11">
        <f t="shared" si="2"/>
        <v>8547203.7900000066</v>
      </c>
    </row>
    <row r="124" spans="1:8" ht="15" hidden="1" customHeight="1" x14ac:dyDescent="0.25">
      <c r="A124" s="31">
        <f>+'LIBRO BANCO SENASA'!A125</f>
        <v>44596</v>
      </c>
      <c r="B124" s="115">
        <f>+'LIBRO BANCO SENASA'!B125</f>
        <v>15255307</v>
      </c>
      <c r="C124" s="7"/>
      <c r="D124" s="31" t="str">
        <f>+'LIBRO BANCO SENASA'!D125</f>
        <v>ALTICE DOMINICANA</v>
      </c>
      <c r="E124" s="31" t="str">
        <f>+'LIBRO BANCO SENASA'!E125</f>
        <v>SERVICIOS TELEFONICOS</v>
      </c>
      <c r="F124" s="18">
        <f>+'LIBRO BANCO SENASA'!F125</f>
        <v>0</v>
      </c>
      <c r="G124" s="142">
        <f>+'LIBRO BANCO SENASA'!G125</f>
        <v>16242.5</v>
      </c>
      <c r="H124" s="11">
        <f t="shared" si="2"/>
        <v>8530961.2900000066</v>
      </c>
    </row>
    <row r="125" spans="1:8" ht="15" hidden="1" customHeight="1" x14ac:dyDescent="0.25">
      <c r="A125" s="31">
        <f>+'LIBRO BANCO SENASA'!A126</f>
        <v>44596</v>
      </c>
      <c r="B125" s="115">
        <f>+'LIBRO BANCO SENASA'!B126</f>
        <v>15255403</v>
      </c>
      <c r="C125" s="7"/>
      <c r="D125" s="31" t="str">
        <f>+'LIBRO BANCO SENASA'!D126</f>
        <v xml:space="preserve">AYS IMPORTADORA </v>
      </c>
      <c r="E125" s="31" t="str">
        <f>+'LIBRO BANCO SENASA'!E126</f>
        <v>MEDICAMENTOS</v>
      </c>
      <c r="F125" s="18">
        <f>+'LIBRO BANCO SENASA'!F126</f>
        <v>0</v>
      </c>
      <c r="G125" s="142">
        <f>+'LIBRO BANCO SENASA'!G126</f>
        <v>410029.5</v>
      </c>
      <c r="H125" s="11">
        <f t="shared" si="2"/>
        <v>8120931.7900000066</v>
      </c>
    </row>
    <row r="126" spans="1:8" ht="15" hidden="1" customHeight="1" x14ac:dyDescent="0.25">
      <c r="A126" s="31">
        <f>+'LIBRO BANCO SENASA'!A127</f>
        <v>44596</v>
      </c>
      <c r="B126" s="115">
        <f>+'LIBRO BANCO SENASA'!B127</f>
        <v>15255541</v>
      </c>
      <c r="C126" s="7"/>
      <c r="D126" s="31" t="str">
        <f>+'LIBRO BANCO SENASA'!D127</f>
        <v>DILSON DE LA ROSA</v>
      </c>
      <c r="E126" s="31" t="str">
        <f>+'LIBRO BANCO SENASA'!E127</f>
        <v>ALIMENTOS Y ARTICULOS PLASTICOS</v>
      </c>
      <c r="F126" s="18">
        <f>+'LIBRO BANCO SENASA'!F127</f>
        <v>0</v>
      </c>
      <c r="G126" s="142">
        <f>+'LIBRO BANCO SENASA'!G127</f>
        <v>467847.42000000004</v>
      </c>
      <c r="H126" s="11">
        <f t="shared" si="2"/>
        <v>7653084.3700000066</v>
      </c>
    </row>
    <row r="127" spans="1:8" ht="15" hidden="1" customHeight="1" x14ac:dyDescent="0.25">
      <c r="A127" s="31">
        <f>+'LIBRO BANCO SENASA'!A128</f>
        <v>44596</v>
      </c>
      <c r="B127" s="115">
        <f>+'LIBRO BANCO SENASA'!B128</f>
        <v>15256709</v>
      </c>
      <c r="C127" s="7"/>
      <c r="D127" s="31" t="str">
        <f>+'LIBRO BANCO SENASA'!D128</f>
        <v>MARCOS CANELO</v>
      </c>
      <c r="E127" s="31" t="str">
        <f>+'LIBRO BANCO SENASA'!E128</f>
        <v>MATERIAL GAST.  DE OFICINA Y SUMIN DE LIMPIEZA</v>
      </c>
      <c r="F127" s="18">
        <f>+'LIBRO BANCO SENASA'!F128</f>
        <v>0</v>
      </c>
      <c r="G127" s="142">
        <f>+'LIBRO BANCO SENASA'!G128</f>
        <v>617521</v>
      </c>
      <c r="H127" s="11">
        <f t="shared" si="2"/>
        <v>7035563.3700000066</v>
      </c>
    </row>
    <row r="128" spans="1:8" ht="15" hidden="1" customHeight="1" x14ac:dyDescent="0.25">
      <c r="A128" s="31">
        <f>+'LIBRO BANCO SENASA'!A129</f>
        <v>44596</v>
      </c>
      <c r="B128" s="115">
        <f>+'LIBRO BANCO SENASA'!B129</f>
        <v>15257067</v>
      </c>
      <c r="C128" s="7"/>
      <c r="D128" s="31" t="str">
        <f>+'LIBRO BANCO SENASA'!D129</f>
        <v>HAUSPITAL</v>
      </c>
      <c r="E128" s="31" t="str">
        <f>+'LIBRO BANCO SENASA'!E129</f>
        <v>MEDICAMENTOS Y MAT. MEDI GASTABLE</v>
      </c>
      <c r="F128" s="18">
        <f>+'LIBRO BANCO SENASA'!F129</f>
        <v>0</v>
      </c>
      <c r="G128" s="142">
        <f>+'LIBRO BANCO SENASA'!G129</f>
        <v>349135.22</v>
      </c>
      <c r="H128" s="11">
        <f t="shared" si="2"/>
        <v>6686428.1500000069</v>
      </c>
    </row>
    <row r="129" spans="1:8" ht="15" hidden="1" customHeight="1" x14ac:dyDescent="0.25">
      <c r="A129" s="31">
        <f>+'LIBRO BANCO SENASA'!A130</f>
        <v>44599</v>
      </c>
      <c r="B129" s="115">
        <f>+'LIBRO BANCO SENASA'!B130</f>
        <v>15280663</v>
      </c>
      <c r="C129" s="7"/>
      <c r="D129" s="31" t="str">
        <f>+'LIBRO BANCO SENASA'!D130</f>
        <v>PYD RECYCLING</v>
      </c>
      <c r="E129" s="31" t="str">
        <f>+'LIBRO BANCO SENASA'!E130</f>
        <v>RETIRO DE DESECHOS BIOMEDICOS</v>
      </c>
      <c r="F129" s="18">
        <f>+'LIBRO BANCO SENASA'!F130</f>
        <v>0</v>
      </c>
      <c r="G129" s="142">
        <f>+'LIBRO BANCO SENASA'!G130</f>
        <v>209000</v>
      </c>
      <c r="H129" s="11">
        <f t="shared" si="2"/>
        <v>6477428.1500000069</v>
      </c>
    </row>
    <row r="130" spans="1:8" ht="15" hidden="1" customHeight="1" x14ac:dyDescent="0.25">
      <c r="A130" s="31">
        <f>+'LIBRO BANCO SENASA'!A131</f>
        <v>44599</v>
      </c>
      <c r="B130" s="115" t="str">
        <f>+'LIBRO BANCO SENASA'!B131</f>
        <v>DEV.</v>
      </c>
      <c r="C130" s="7"/>
      <c r="D130" s="31" t="str">
        <f>+'LIBRO BANCO SENASA'!D131</f>
        <v>DEV. DE GG COMBUSTIBLE</v>
      </c>
      <c r="E130" s="31" t="str">
        <f>+'LIBRO BANCO SENASA'!E131</f>
        <v>DEVOLUCION DE TRANSFERENCIA</v>
      </c>
      <c r="F130" s="18">
        <f>+'LIBRO BANCO SENASA'!F131</f>
        <v>144976.14000000001</v>
      </c>
      <c r="G130" s="142">
        <f>+'LIBRO BANCO SENASA'!G131</f>
        <v>0</v>
      </c>
      <c r="H130" s="11">
        <f t="shared" si="2"/>
        <v>6622404.2900000066</v>
      </c>
    </row>
    <row r="131" spans="1:8" ht="15" hidden="1" customHeight="1" x14ac:dyDescent="0.25">
      <c r="A131" s="31">
        <f>+'LIBRO BANCO SENASA'!A132</f>
        <v>44600</v>
      </c>
      <c r="B131" s="115">
        <f>+'LIBRO BANCO SENASA'!B132</f>
        <v>15291789</v>
      </c>
      <c r="C131" s="7"/>
      <c r="D131" s="31" t="str">
        <f>+'LIBRO BANCO SENASA'!D132</f>
        <v>GG COMBUSTIBLE</v>
      </c>
      <c r="E131" s="31" t="str">
        <f>+'LIBRO BANCO SENASA'!E132</f>
        <v>GASOLINA</v>
      </c>
      <c r="F131" s="18">
        <f>+'LIBRO BANCO SENASA'!F132</f>
        <v>0</v>
      </c>
      <c r="G131" s="142">
        <f>+'LIBRO BANCO SENASA'!G132</f>
        <v>94219.78</v>
      </c>
      <c r="H131" s="11">
        <f t="shared" si="2"/>
        <v>6528184.5100000063</v>
      </c>
    </row>
    <row r="132" spans="1:8" ht="15" hidden="1" customHeight="1" x14ac:dyDescent="0.25">
      <c r="A132" s="31">
        <f>+'LIBRO BANCO SENASA'!A133</f>
        <v>44601</v>
      </c>
      <c r="B132" s="115">
        <f>+'LIBRO BANCO SENASA'!B133</f>
        <v>15308840</v>
      </c>
      <c r="C132" s="7"/>
      <c r="D132" s="31" t="str">
        <f>+'LIBRO BANCO SENASA'!D133</f>
        <v>JESSICA JAVIER RODRIGUEZ</v>
      </c>
      <c r="E132" s="31" t="str">
        <f>+'LIBRO BANCO SENASA'!E133</f>
        <v>SERVICIO PRESTADO</v>
      </c>
      <c r="F132" s="18">
        <f>+'LIBRO BANCO SENASA'!F133</f>
        <v>0</v>
      </c>
      <c r="G132" s="142">
        <f>+'LIBRO BANCO SENASA'!G133</f>
        <v>10000</v>
      </c>
      <c r="H132" s="11">
        <f t="shared" si="2"/>
        <v>6518184.5100000063</v>
      </c>
    </row>
    <row r="133" spans="1:8" ht="15" hidden="1" customHeight="1" x14ac:dyDescent="0.25">
      <c r="A133" s="31">
        <f>+'LIBRO BANCO SENASA'!A134</f>
        <v>44601</v>
      </c>
      <c r="B133" s="115">
        <f>+'LIBRO BANCO SENASA'!B134</f>
        <v>15308895</v>
      </c>
      <c r="C133" s="7"/>
      <c r="D133" s="31" t="str">
        <f>+'LIBRO BANCO SENASA'!D134</f>
        <v>NICOLE LUCIA FELIZ SOLER</v>
      </c>
      <c r="E133" s="31" t="str">
        <f>+'LIBRO BANCO SENASA'!E134</f>
        <v>SERVICIO PRESTADO MEDICOS</v>
      </c>
      <c r="F133" s="18">
        <f>+'LIBRO BANCO SENASA'!F134</f>
        <v>0</v>
      </c>
      <c r="G133" s="142">
        <f>+'LIBRO BANCO SENASA'!G134</f>
        <v>5000</v>
      </c>
      <c r="H133" s="11">
        <f t="shared" si="2"/>
        <v>6513184.5100000063</v>
      </c>
    </row>
    <row r="134" spans="1:8" ht="15" hidden="1" customHeight="1" x14ac:dyDescent="0.25">
      <c r="A134" s="31">
        <f>+'LIBRO BANCO SENASA'!A135</f>
        <v>44601</v>
      </c>
      <c r="B134" s="115">
        <f>+'LIBRO BANCO SENASA'!B135</f>
        <v>15308973</v>
      </c>
      <c r="C134" s="7"/>
      <c r="D134" s="31" t="str">
        <f>+'LIBRO BANCO SENASA'!D135</f>
        <v>SANTICA MARTINEZ</v>
      </c>
      <c r="E134" s="31" t="str">
        <f>+'LIBRO BANCO SENASA'!E135</f>
        <v>FALTANTE DE PAGO DE SERVICIO PRESTADO</v>
      </c>
      <c r="F134" s="18">
        <f>+'LIBRO BANCO SENASA'!F135</f>
        <v>0</v>
      </c>
      <c r="G134" s="142">
        <f>+'LIBRO BANCO SENASA'!G135</f>
        <v>8183</v>
      </c>
      <c r="H134" s="11">
        <f t="shared" si="2"/>
        <v>6505001.5100000063</v>
      </c>
    </row>
    <row r="135" spans="1:8" ht="15" hidden="1" customHeight="1" x14ac:dyDescent="0.25">
      <c r="A135" s="31">
        <f>+'LIBRO BANCO SENASA'!A136</f>
        <v>44601</v>
      </c>
      <c r="B135" s="115">
        <f>+'LIBRO BANCO SENASA'!B136</f>
        <v>15309034</v>
      </c>
      <c r="C135" s="7"/>
      <c r="D135" s="31" t="str">
        <f>+'LIBRO BANCO SENASA'!D136</f>
        <v>JOSE LEANDRO TURBI</v>
      </c>
      <c r="E135" s="31" t="str">
        <f>+'LIBRO BANCO SENASA'!E136</f>
        <v>FALTANTE DE PAGO DE SERVICIO PRESTADO</v>
      </c>
      <c r="F135" s="18">
        <f>+'LIBRO BANCO SENASA'!F136</f>
        <v>0</v>
      </c>
      <c r="G135" s="142">
        <f>+'LIBRO BANCO SENASA'!G136</f>
        <v>3000</v>
      </c>
      <c r="H135" s="11">
        <f t="shared" si="2"/>
        <v>6502001.5100000063</v>
      </c>
    </row>
    <row r="136" spans="1:8" ht="15" customHeight="1" x14ac:dyDescent="0.25">
      <c r="A136" s="31">
        <f>+'LIBRO BANCO SENASA'!A137</f>
        <v>44601</v>
      </c>
      <c r="B136" s="115" t="str">
        <f>+'LIBRO BANCO SENASA'!B137</f>
        <v>DEP.</v>
      </c>
      <c r="C136" s="7"/>
      <c r="D136" s="31" t="str">
        <f>+'LIBRO BANCO SENASA'!D137</f>
        <v>HOSPITAL JUAN P. PINA</v>
      </c>
      <c r="E136" s="31" t="str">
        <f>+'LIBRO BANCO SENASA'!E137</f>
        <v>CENTRO DE ORIENTACION E INVESTIGACION ( COIN)</v>
      </c>
      <c r="F136" s="18">
        <f>+'LIBRO BANCO SENASA'!F137</f>
        <v>74880</v>
      </c>
      <c r="G136" s="142">
        <f>+'LIBRO BANCO SENASA'!G137</f>
        <v>0</v>
      </c>
      <c r="H136" s="11">
        <f t="shared" si="2"/>
        <v>6576881.5100000063</v>
      </c>
    </row>
    <row r="137" spans="1:8" ht="15" customHeight="1" x14ac:dyDescent="0.25">
      <c r="A137" s="31">
        <f>+'LIBRO BANCO SENASA'!A138</f>
        <v>44601</v>
      </c>
      <c r="B137" s="115" t="str">
        <f>+'LIBRO BANCO SENASA'!B138</f>
        <v>DEP.</v>
      </c>
      <c r="C137" s="7"/>
      <c r="D137" s="31" t="str">
        <f>+'LIBRO BANCO SENASA'!D138</f>
        <v>HOSPITAL JUAN P. PINA</v>
      </c>
      <c r="E137" s="31" t="str">
        <f>+'LIBRO BANCO SENASA'!E138</f>
        <v>ODONTOLOGIA</v>
      </c>
      <c r="F137" s="18">
        <f>+'LIBRO BANCO SENASA'!F138</f>
        <v>3700</v>
      </c>
      <c r="G137" s="142">
        <f>+'LIBRO BANCO SENASA'!G138</f>
        <v>0</v>
      </c>
      <c r="H137" s="11">
        <f t="shared" si="2"/>
        <v>6580581.5100000063</v>
      </c>
    </row>
    <row r="138" spans="1:8" ht="15" customHeight="1" x14ac:dyDescent="0.25">
      <c r="A138" s="31">
        <f>+'LIBRO BANCO SENASA'!A139</f>
        <v>44601</v>
      </c>
      <c r="B138" s="115" t="str">
        <f>+'LIBRO BANCO SENASA'!B139</f>
        <v>DEP.</v>
      </c>
      <c r="C138" s="7"/>
      <c r="D138" s="31" t="str">
        <f>+'LIBRO BANCO SENASA'!D139</f>
        <v>HOSPITAL JUAN P. PINA</v>
      </c>
      <c r="E138" s="31" t="str">
        <f>+'LIBRO BANCO SENASA'!E139</f>
        <v>ODONTOLOGIA</v>
      </c>
      <c r="F138" s="18">
        <f>+'LIBRO BANCO SENASA'!F139</f>
        <v>7200</v>
      </c>
      <c r="G138" s="142">
        <f>+'LIBRO BANCO SENASA'!G139</f>
        <v>0</v>
      </c>
      <c r="H138" s="11">
        <f t="shared" si="2"/>
        <v>6587781.5100000063</v>
      </c>
    </row>
    <row r="139" spans="1:8" ht="15" customHeight="1" x14ac:dyDescent="0.25">
      <c r="A139" s="31">
        <f>+'LIBRO BANCO SENASA'!A140</f>
        <v>44601</v>
      </c>
      <c r="B139" s="115" t="str">
        <f>+'LIBRO BANCO SENASA'!B140</f>
        <v>DEP.</v>
      </c>
      <c r="C139" s="7"/>
      <c r="D139" s="31" t="str">
        <f>+'LIBRO BANCO SENASA'!D140</f>
        <v>HOSPITAL JUAN P. PINA</v>
      </c>
      <c r="E139" s="31" t="str">
        <f>+'LIBRO BANCO SENASA'!E140</f>
        <v>ODONTOLOGIA</v>
      </c>
      <c r="F139" s="18">
        <f>+'LIBRO BANCO SENASA'!F140</f>
        <v>1400</v>
      </c>
      <c r="G139" s="142">
        <f>+'LIBRO BANCO SENASA'!G140</f>
        <v>0</v>
      </c>
      <c r="H139" s="11">
        <f t="shared" si="2"/>
        <v>6589181.5100000063</v>
      </c>
    </row>
    <row r="140" spans="1:8" ht="15" customHeight="1" x14ac:dyDescent="0.25">
      <c r="A140" s="31">
        <f>+'LIBRO BANCO SENASA'!A141</f>
        <v>44601</v>
      </c>
      <c r="B140" s="115" t="str">
        <f>+'LIBRO BANCO SENASA'!B141</f>
        <v>DEP.</v>
      </c>
      <c r="C140" s="7"/>
      <c r="D140" s="31" t="str">
        <f>+'LIBRO BANCO SENASA'!D141</f>
        <v>HOSPITAL JUAN P. PINA</v>
      </c>
      <c r="E140" s="31" t="str">
        <f>+'LIBRO BANCO SENASA'!E141</f>
        <v>ODONTOLOGIA</v>
      </c>
      <c r="F140" s="18">
        <f>+'LIBRO BANCO SENASA'!F141</f>
        <v>14400</v>
      </c>
      <c r="G140" s="142">
        <f>+'LIBRO BANCO SENASA'!G141</f>
        <v>0</v>
      </c>
      <c r="H140" s="11">
        <f t="shared" si="2"/>
        <v>6603581.5100000063</v>
      </c>
    </row>
    <row r="141" spans="1:8" ht="15" hidden="1" customHeight="1" x14ac:dyDescent="0.25">
      <c r="A141" s="31">
        <f>+'LIBRO BANCO SENASA'!A142</f>
        <v>44601</v>
      </c>
      <c r="B141" s="115">
        <f>+'LIBRO BANCO SENASA'!B142</f>
        <v>15316349</v>
      </c>
      <c r="C141" s="7"/>
      <c r="D141" s="31" t="str">
        <f>+'LIBRO BANCO SENASA'!D142</f>
        <v>PASTEURIZADORA RICA</v>
      </c>
      <c r="E141" s="31" t="str">
        <f>+'LIBRO BANCO SENASA'!E142</f>
        <v>ALIMENTOS (LECHE)</v>
      </c>
      <c r="F141" s="18">
        <f>+'LIBRO BANCO SENASA'!F142</f>
        <v>0</v>
      </c>
      <c r="G141" s="142">
        <f>+'LIBRO BANCO SENASA'!G142</f>
        <v>65504.560000000005</v>
      </c>
      <c r="H141" s="11">
        <f t="shared" si="2"/>
        <v>6538076.9500000067</v>
      </c>
    </row>
    <row r="142" spans="1:8" ht="15" customHeight="1" x14ac:dyDescent="0.25">
      <c r="A142" s="31">
        <f>+'LIBRO BANCO SENASA'!A143</f>
        <v>44601</v>
      </c>
      <c r="B142" s="115" t="str">
        <f>+'LIBRO BANCO SENASA'!B143</f>
        <v>DEP.</v>
      </c>
      <c r="C142" s="7"/>
      <c r="D142" s="31" t="str">
        <f>+'LIBRO BANCO SENASA'!D143</f>
        <v>HOSPITAL JUAN P. PINA</v>
      </c>
      <c r="E142" s="31" t="str">
        <f>+'LIBRO BANCO SENASA'!E143</f>
        <v>ODONTOLOGIA</v>
      </c>
      <c r="F142" s="18">
        <f>+'LIBRO BANCO SENASA'!F143</f>
        <v>9900</v>
      </c>
      <c r="G142" s="142">
        <f>+'LIBRO BANCO SENASA'!G143</f>
        <v>0</v>
      </c>
      <c r="H142" s="11">
        <f t="shared" si="2"/>
        <v>6547976.9500000067</v>
      </c>
    </row>
    <row r="143" spans="1:8" ht="15" hidden="1" customHeight="1" x14ac:dyDescent="0.25">
      <c r="A143" s="31">
        <f>+'LIBRO BANCO SENASA'!A144</f>
        <v>44602</v>
      </c>
      <c r="B143" s="115">
        <f>+'LIBRO BANCO SENASA'!B144</f>
        <v>15329773</v>
      </c>
      <c r="C143" s="7"/>
      <c r="D143" s="31" t="str">
        <f>+'LIBRO BANCO SENASA'!D144</f>
        <v>LABORATORIO PIMENTEL</v>
      </c>
      <c r="E143" s="31" t="str">
        <f>+'LIBRO BANCO SENASA'!E144</f>
        <v>DIANOSTICOS DE PATOLOGIA</v>
      </c>
      <c r="F143" s="18">
        <f>+'LIBRO BANCO SENASA'!F144</f>
        <v>0</v>
      </c>
      <c r="G143" s="142">
        <f>+'LIBRO BANCO SENASA'!G144</f>
        <v>88920</v>
      </c>
      <c r="H143" s="11">
        <f t="shared" si="2"/>
        <v>6459056.9500000067</v>
      </c>
    </row>
    <row r="144" spans="1:8" ht="15" hidden="1" customHeight="1" x14ac:dyDescent="0.25">
      <c r="A144" s="31">
        <f>+'LIBRO BANCO SENASA'!A145</f>
        <v>44602</v>
      </c>
      <c r="B144" s="115">
        <f>+'LIBRO BANCO SENASA'!B145</f>
        <v>15333705</v>
      </c>
      <c r="C144" s="7"/>
      <c r="D144" s="31" t="str">
        <f>+'LIBRO BANCO SENASA'!D145</f>
        <v>SOLUCIONES P. CONTROL</v>
      </c>
      <c r="E144" s="31" t="str">
        <f>+'LIBRO BANCO SENASA'!E145</f>
        <v>LIMPIEZA E HIGIENE DEP. DE COVID</v>
      </c>
      <c r="F144" s="18">
        <f>+'LIBRO BANCO SENASA'!F145</f>
        <v>0</v>
      </c>
      <c r="G144" s="142">
        <f>+'LIBRO BANCO SENASA'!G145</f>
        <v>73450</v>
      </c>
      <c r="H144" s="11">
        <f t="shared" si="2"/>
        <v>6385606.9500000067</v>
      </c>
    </row>
    <row r="145" spans="1:8" ht="15" customHeight="1" x14ac:dyDescent="0.25">
      <c r="A145" s="31">
        <f>+'LIBRO BANCO SENASA'!A146</f>
        <v>44606</v>
      </c>
      <c r="B145" s="115" t="str">
        <f>+'LIBRO BANCO SENASA'!B146</f>
        <v>DEP.</v>
      </c>
      <c r="C145" s="7"/>
      <c r="D145" s="31" t="str">
        <f>+'LIBRO BANCO SENASA'!D146</f>
        <v>HOSPITAL JUAN P. PINA</v>
      </c>
      <c r="E145" s="31" t="str">
        <f>+'LIBRO BANCO SENASA'!E146</f>
        <v>ODONTOLOGIA</v>
      </c>
      <c r="F145" s="18">
        <f>+'LIBRO BANCO SENASA'!F146</f>
        <v>9000</v>
      </c>
      <c r="G145" s="142">
        <f>+'LIBRO BANCO SENASA'!G146</f>
        <v>0</v>
      </c>
      <c r="H145" s="11">
        <f t="shared" si="2"/>
        <v>6394606.9500000067</v>
      </c>
    </row>
    <row r="146" spans="1:8" ht="15" customHeight="1" x14ac:dyDescent="0.25">
      <c r="A146" s="31">
        <f>+'LIBRO BANCO SENASA'!A147</f>
        <v>44606</v>
      </c>
      <c r="B146" s="115" t="str">
        <f>+'LIBRO BANCO SENASA'!B147</f>
        <v>DEP.</v>
      </c>
      <c r="C146" s="7"/>
      <c r="D146" s="31" t="str">
        <f>+'LIBRO BANCO SENASA'!D147</f>
        <v>HOSPITAL JUAN P. PINA</v>
      </c>
      <c r="E146" s="31" t="str">
        <f>+'LIBRO BANCO SENASA'!E147</f>
        <v>ODONTOLOGIA</v>
      </c>
      <c r="F146" s="18">
        <f>+'LIBRO BANCO SENASA'!F147</f>
        <v>4700</v>
      </c>
      <c r="G146" s="142">
        <f>+'LIBRO BANCO SENASA'!G147</f>
        <v>0</v>
      </c>
      <c r="H146" s="11">
        <f t="shared" si="2"/>
        <v>6399306.9500000067</v>
      </c>
    </row>
    <row r="147" spans="1:8" ht="15" hidden="1" customHeight="1" x14ac:dyDescent="0.25">
      <c r="A147" s="31">
        <f>+'LIBRO BANCO SENASA'!A148</f>
        <v>44607</v>
      </c>
      <c r="B147" s="115">
        <f>+'LIBRO BANCO SENASA'!B148</f>
        <v>15397353</v>
      </c>
      <c r="C147" s="7"/>
      <c r="D147" s="31" t="str">
        <f>+'LIBRO BANCO SENASA'!D148</f>
        <v>MIGUEL ODALIS TINEO</v>
      </c>
      <c r="E147" s="31" t="str">
        <f>+'LIBRO BANCO SENASA'!E148</f>
        <v>SERVICIO Y MANT. DE LA PLANTA ELECTRICA</v>
      </c>
      <c r="F147" s="18">
        <f>+'LIBRO BANCO SENASA'!F148</f>
        <v>0</v>
      </c>
      <c r="G147" s="142">
        <f>+'LIBRO BANCO SENASA'!G148</f>
        <v>116333.5</v>
      </c>
      <c r="H147" s="11">
        <f t="shared" si="2"/>
        <v>6282973.4500000067</v>
      </c>
    </row>
    <row r="148" spans="1:8" ht="15" customHeight="1" x14ac:dyDescent="0.25">
      <c r="A148" s="31">
        <f>+'LIBRO BANCO SENASA'!A149</f>
        <v>44608</v>
      </c>
      <c r="B148" s="115" t="str">
        <f>+'LIBRO BANCO SENASA'!B149</f>
        <v>DEP.</v>
      </c>
      <c r="C148" s="7"/>
      <c r="D148" s="31" t="str">
        <f>+'LIBRO BANCO SENASA'!D149</f>
        <v>HOSPITAL JUAN P. PINA</v>
      </c>
      <c r="E148" s="31" t="str">
        <f>+'LIBRO BANCO SENASA'!E149</f>
        <v>ODONTOLOGIA</v>
      </c>
      <c r="F148" s="18">
        <f>+'LIBRO BANCO SENASA'!F149</f>
        <v>5900</v>
      </c>
      <c r="G148" s="142">
        <f>+'LIBRO BANCO SENASA'!G149</f>
        <v>0</v>
      </c>
      <c r="H148" s="11">
        <f t="shared" si="2"/>
        <v>6288873.4500000067</v>
      </c>
    </row>
    <row r="149" spans="1:8" ht="15" customHeight="1" x14ac:dyDescent="0.25">
      <c r="A149" s="31">
        <f>+'LIBRO BANCO SENASA'!A150</f>
        <v>44608</v>
      </c>
      <c r="B149" s="115" t="str">
        <f>+'LIBRO BANCO SENASA'!B150</f>
        <v>DEP.</v>
      </c>
      <c r="C149" s="7"/>
      <c r="D149" s="31" t="str">
        <f>+'LIBRO BANCO SENASA'!D150</f>
        <v>HOSPITAL JUAN P. PINA</v>
      </c>
      <c r="E149" s="31" t="str">
        <f>+'LIBRO BANCO SENASA'!E150</f>
        <v>ODONTOLOGIA</v>
      </c>
      <c r="F149" s="18">
        <f>+'LIBRO BANCO SENASA'!F150</f>
        <v>15250</v>
      </c>
      <c r="G149" s="142">
        <f>+'LIBRO BANCO SENASA'!G150</f>
        <v>0</v>
      </c>
      <c r="H149" s="11">
        <f t="shared" si="2"/>
        <v>6304123.4500000067</v>
      </c>
    </row>
    <row r="150" spans="1:8" ht="15" customHeight="1" x14ac:dyDescent="0.25">
      <c r="A150" s="31">
        <f>+'LIBRO BANCO SENASA'!A151</f>
        <v>44610</v>
      </c>
      <c r="B150" s="115" t="str">
        <f>+'LIBRO BANCO SENASA'!B151</f>
        <v>DEP.</v>
      </c>
      <c r="C150" s="7"/>
      <c r="D150" s="31" t="str">
        <f>+'LIBRO BANCO SENASA'!D151</f>
        <v>HOSPITAL JUAN P. PINA</v>
      </c>
      <c r="E150" s="31" t="str">
        <f>+'LIBRO BANCO SENASA'!E151</f>
        <v>ARS MAPFRE</v>
      </c>
      <c r="F150" s="18">
        <f>+'LIBRO BANCO SENASA'!F151</f>
        <v>624840.51</v>
      </c>
      <c r="G150" s="142">
        <f>+'LIBRO BANCO SENASA'!G151</f>
        <v>0</v>
      </c>
      <c r="H150" s="11">
        <f t="shared" si="2"/>
        <v>6928963.9600000065</v>
      </c>
    </row>
    <row r="151" spans="1:8" ht="15" customHeight="1" x14ac:dyDescent="0.25">
      <c r="A151" s="31">
        <f>+'LIBRO BANCO SENASA'!A152</f>
        <v>44610</v>
      </c>
      <c r="B151" s="115" t="str">
        <f>+'LIBRO BANCO SENASA'!B152</f>
        <v>DEP.</v>
      </c>
      <c r="C151" s="7"/>
      <c r="D151" s="31" t="str">
        <f>+'LIBRO BANCO SENASA'!D152</f>
        <v>HOSPITAL JUAN P. PINA</v>
      </c>
      <c r="E151" s="31" t="str">
        <f>+'LIBRO BANCO SENASA'!E152</f>
        <v>ARS MAPFRE</v>
      </c>
      <c r="F151" s="18">
        <f>+'LIBRO BANCO SENASA'!F152</f>
        <v>5902.67</v>
      </c>
      <c r="G151" s="142">
        <f>+'LIBRO BANCO SENASA'!G152</f>
        <v>0</v>
      </c>
      <c r="H151" s="11">
        <f t="shared" si="2"/>
        <v>6934866.6300000064</v>
      </c>
    </row>
    <row r="152" spans="1:8" ht="15" customHeight="1" x14ac:dyDescent="0.25">
      <c r="A152" s="31">
        <f>+'LIBRO BANCO SENASA'!A153</f>
        <v>44610</v>
      </c>
      <c r="B152" s="115" t="str">
        <f>+'LIBRO BANCO SENASA'!B153</f>
        <v>DEP.</v>
      </c>
      <c r="C152" s="7"/>
      <c r="D152" s="31" t="str">
        <f>+'LIBRO BANCO SENASA'!D153</f>
        <v>HOSPITAL JUAN P. PINA</v>
      </c>
      <c r="E152" s="31" t="str">
        <f>+'LIBRO BANCO SENASA'!E153</f>
        <v>ODONTOLOGIA</v>
      </c>
      <c r="F152" s="18">
        <f>+'LIBRO BANCO SENASA'!F153</f>
        <v>13500</v>
      </c>
      <c r="G152" s="142">
        <f>+'LIBRO BANCO SENASA'!G153</f>
        <v>0</v>
      </c>
      <c r="H152" s="11">
        <f t="shared" si="2"/>
        <v>6948366.6300000064</v>
      </c>
    </row>
    <row r="153" spans="1:8" ht="15" customHeight="1" x14ac:dyDescent="0.25">
      <c r="A153" s="31">
        <f>+'LIBRO BANCO SENASA'!A154</f>
        <v>44610</v>
      </c>
      <c r="B153" s="115" t="str">
        <f>+'LIBRO BANCO SENASA'!B154</f>
        <v>DEP.</v>
      </c>
      <c r="C153" s="7"/>
      <c r="D153" s="31" t="str">
        <f>+'LIBRO BANCO SENASA'!D154</f>
        <v>HOSPITAL JUAN P. PINA</v>
      </c>
      <c r="E153" s="31" t="str">
        <f>+'LIBRO BANCO SENASA'!E154</f>
        <v>ODONTOLOGIA</v>
      </c>
      <c r="F153" s="18">
        <f>+'LIBRO BANCO SENASA'!F154</f>
        <v>9300</v>
      </c>
      <c r="G153" s="142">
        <f>+'LIBRO BANCO SENASA'!G154</f>
        <v>0</v>
      </c>
      <c r="H153" s="11">
        <f t="shared" si="2"/>
        <v>6957666.6300000064</v>
      </c>
    </row>
    <row r="154" spans="1:8" ht="15" hidden="1" customHeight="1" x14ac:dyDescent="0.25">
      <c r="A154" s="31">
        <f>+'LIBRO BANCO SENASA'!A155</f>
        <v>44610</v>
      </c>
      <c r="B154" s="115">
        <f>+'LIBRO BANCO SENASA'!B155</f>
        <v>15456170</v>
      </c>
      <c r="C154" s="7"/>
      <c r="D154" s="31" t="str">
        <f>+'LIBRO BANCO SENASA'!D155</f>
        <v>COLECTOR DE IMPUESTOS</v>
      </c>
      <c r="E154" s="31" t="str">
        <f>+'LIBRO BANCO SENASA'!E155</f>
        <v>PAGOS A PROVEEDORES DEL ESTADO</v>
      </c>
      <c r="F154" s="18">
        <f>+'LIBRO BANCO SENASA'!F155</f>
        <v>0</v>
      </c>
      <c r="G154" s="142">
        <f>+'LIBRO BANCO SENASA'!G155</f>
        <v>164554.9</v>
      </c>
      <c r="H154" s="11">
        <f t="shared" si="2"/>
        <v>6793111.730000006</v>
      </c>
    </row>
    <row r="155" spans="1:8" ht="15" hidden="1" customHeight="1" x14ac:dyDescent="0.25">
      <c r="A155" s="31">
        <f>+'LIBRO BANCO SENASA'!A156</f>
        <v>44610</v>
      </c>
      <c r="B155" s="115">
        <f>+'LIBRO BANCO SENASA'!B156</f>
        <v>15456576</v>
      </c>
      <c r="C155" s="7"/>
      <c r="D155" s="31" t="str">
        <f>+'LIBRO BANCO SENASA'!D156</f>
        <v>MARIA CORDERO</v>
      </c>
      <c r="E155" s="31" t="str">
        <f>+'LIBRO BANCO SENASA'!E156</f>
        <v>VIATIVO VIAJE A PROMESE</v>
      </c>
      <c r="F155" s="18">
        <f>+'LIBRO BANCO SENASA'!F156</f>
        <v>0</v>
      </c>
      <c r="G155" s="142">
        <f>+'LIBRO BANCO SENASA'!G156</f>
        <v>2750</v>
      </c>
      <c r="H155" s="11">
        <f t="shared" si="2"/>
        <v>6790361.730000006</v>
      </c>
    </row>
    <row r="156" spans="1:8" ht="15" hidden="1" customHeight="1" x14ac:dyDescent="0.25">
      <c r="A156" s="31">
        <f>+'LIBRO BANCO SENASA'!A157</f>
        <v>44610</v>
      </c>
      <c r="B156" s="115">
        <f>+'LIBRO BANCO SENASA'!B157</f>
        <v>15456696</v>
      </c>
      <c r="C156" s="7"/>
      <c r="D156" s="31" t="str">
        <f>+'LIBRO BANCO SENASA'!D157</f>
        <v>PANIFICADORA PEROZO</v>
      </c>
      <c r="E156" s="31" t="str">
        <f>+'LIBRO BANCO SENASA'!E157</f>
        <v>ALIMENTOS (PAN)</v>
      </c>
      <c r="F156" s="18">
        <f>+'LIBRO BANCO SENASA'!F157</f>
        <v>0</v>
      </c>
      <c r="G156" s="142">
        <f>+'LIBRO BANCO SENASA'!G157</f>
        <v>79087.5</v>
      </c>
      <c r="H156" s="11">
        <f t="shared" si="2"/>
        <v>6711274.230000006</v>
      </c>
    </row>
    <row r="157" spans="1:8" ht="15" hidden="1" customHeight="1" x14ac:dyDescent="0.25">
      <c r="A157" s="31">
        <f>+'LIBRO BANCO SENASA'!A158</f>
        <v>44610</v>
      </c>
      <c r="B157" s="115">
        <f>+'LIBRO BANCO SENASA'!B158</f>
        <v>15456819</v>
      </c>
      <c r="C157" s="7"/>
      <c r="D157" s="31" t="str">
        <f>+'LIBRO BANCO SENASA'!D158</f>
        <v>GLOBAL MEDICA DOMINICANA</v>
      </c>
      <c r="E157" s="31" t="str">
        <f>+'LIBRO BANCO SENASA'!E158</f>
        <v>SERVICIO DE INSTALACION Y REVICION DE IMÁGENES</v>
      </c>
      <c r="F157" s="18">
        <f>+'LIBRO BANCO SENASA'!F158</f>
        <v>0</v>
      </c>
      <c r="G157" s="142">
        <f>+'LIBRO BANCO SENASA'!G158</f>
        <v>27260.480000000003</v>
      </c>
      <c r="H157" s="11">
        <f t="shared" si="2"/>
        <v>6684013.7500000056</v>
      </c>
    </row>
    <row r="158" spans="1:8" ht="15" hidden="1" customHeight="1" x14ac:dyDescent="0.25">
      <c r="A158" s="31">
        <f>+'LIBRO BANCO SENASA'!A159</f>
        <v>44610</v>
      </c>
      <c r="B158" s="115">
        <f>+'LIBRO BANCO SENASA'!B159</f>
        <v>15457038</v>
      </c>
      <c r="C158" s="7"/>
      <c r="D158" s="31" t="str">
        <f>+'LIBRO BANCO SENASA'!D159</f>
        <v xml:space="preserve">JUAN PABLO ARIAS </v>
      </c>
      <c r="E158" s="31" t="str">
        <f>+'LIBRO BANCO SENASA'!E159</f>
        <v>VIATICO VIAJE A PROMESE</v>
      </c>
      <c r="F158" s="18">
        <f>+'LIBRO BANCO SENASA'!F159</f>
        <v>0</v>
      </c>
      <c r="G158" s="142">
        <f>+'LIBRO BANCO SENASA'!G159</f>
        <v>1900</v>
      </c>
      <c r="H158" s="11">
        <f t="shared" si="2"/>
        <v>6682113.7500000056</v>
      </c>
    </row>
    <row r="159" spans="1:8" ht="15" hidden="1" customHeight="1" x14ac:dyDescent="0.25">
      <c r="A159" s="31">
        <f>+'LIBRO BANCO SENASA'!A160</f>
        <v>44610</v>
      </c>
      <c r="B159" s="115">
        <f>+'LIBRO BANCO SENASA'!B160</f>
        <v>15457227</v>
      </c>
      <c r="C159" s="7"/>
      <c r="D159" s="31" t="str">
        <f>+'LIBRO BANCO SENASA'!D160</f>
        <v>NIEVE LUISA PEREZ</v>
      </c>
      <c r="E159" s="31" t="str">
        <f>+'LIBRO BANCO SENASA'!E160</f>
        <v>SERVICIO DE HEMODIALISIS</v>
      </c>
      <c r="F159" s="18">
        <f>+'LIBRO BANCO SENASA'!F160</f>
        <v>0</v>
      </c>
      <c r="G159" s="142">
        <f>+'LIBRO BANCO SENASA'!G160</f>
        <v>13500</v>
      </c>
      <c r="H159" s="11">
        <f t="shared" si="2"/>
        <v>6668613.7500000056</v>
      </c>
    </row>
    <row r="160" spans="1:8" ht="15" hidden="1" customHeight="1" x14ac:dyDescent="0.25">
      <c r="A160" s="31">
        <f>+'LIBRO BANCO SENASA'!A161</f>
        <v>44610</v>
      </c>
      <c r="B160" s="115">
        <f>+'LIBRO BANCO SENASA'!B161</f>
        <v>15457443</v>
      </c>
      <c r="C160" s="7"/>
      <c r="D160" s="31" t="str">
        <f>+'LIBRO BANCO SENASA'!D161</f>
        <v>LEROMED PHARMA</v>
      </c>
      <c r="E160" s="31" t="str">
        <f>+'LIBRO BANCO SENASA'!E161</f>
        <v>MEDICAMENTOS Y MAT. MEDI GASTABLE</v>
      </c>
      <c r="F160" s="18">
        <f>+'LIBRO BANCO SENASA'!F161</f>
        <v>0</v>
      </c>
      <c r="G160" s="142">
        <f>+'LIBRO BANCO SENASA'!G161</f>
        <v>452247.5</v>
      </c>
      <c r="H160" s="11">
        <f t="shared" si="2"/>
        <v>6216366.2500000056</v>
      </c>
    </row>
    <row r="161" spans="1:8" ht="15" hidden="1" customHeight="1" x14ac:dyDescent="0.25">
      <c r="A161" s="31">
        <f>+'LIBRO BANCO SENASA'!A162</f>
        <v>44610</v>
      </c>
      <c r="B161" s="115">
        <f>+'LIBRO BANCO SENASA'!B162</f>
        <v>15457580</v>
      </c>
      <c r="C161" s="7"/>
      <c r="D161" s="31" t="str">
        <f>+'LIBRO BANCO SENASA'!D162</f>
        <v>VENDIFAR</v>
      </c>
      <c r="E161" s="31" t="str">
        <f>+'LIBRO BANCO SENASA'!E162</f>
        <v>MEDICAMENTOS Y MAT. MEDI GASTABLE</v>
      </c>
      <c r="F161" s="18">
        <f>+'LIBRO BANCO SENASA'!F162</f>
        <v>0</v>
      </c>
      <c r="G161" s="142">
        <f>+'LIBRO BANCO SENASA'!G162</f>
        <v>435051.12</v>
      </c>
      <c r="H161" s="11">
        <f t="shared" si="2"/>
        <v>5781315.1300000055</v>
      </c>
    </row>
    <row r="162" spans="1:8" ht="15" hidden="1" customHeight="1" x14ac:dyDescent="0.25">
      <c r="A162" s="31">
        <f>+'LIBRO BANCO SENASA'!A163</f>
        <v>44610</v>
      </c>
      <c r="B162" s="115">
        <f>+'LIBRO BANCO SENASA'!B163</f>
        <v>15457784</v>
      </c>
      <c r="C162" s="7"/>
      <c r="D162" s="31" t="str">
        <f>+'LIBRO BANCO SENASA'!D163</f>
        <v>PLANES FAMILIARES SANTA FE</v>
      </c>
      <c r="E162" s="31" t="str">
        <f>+'LIBRO BANCO SENASA'!E163</f>
        <v>ARTICULOS PLASTICOS</v>
      </c>
      <c r="F162" s="18">
        <f>+'LIBRO BANCO SENASA'!F163</f>
        <v>0</v>
      </c>
      <c r="G162" s="142">
        <f>+'LIBRO BANCO SENASA'!G163</f>
        <v>246204.4</v>
      </c>
      <c r="H162" s="11">
        <f t="shared" si="2"/>
        <v>5535110.7300000051</v>
      </c>
    </row>
    <row r="163" spans="1:8" ht="15" hidden="1" customHeight="1" x14ac:dyDescent="0.25">
      <c r="A163" s="31">
        <f>+'LIBRO BANCO SENASA'!A164</f>
        <v>44610</v>
      </c>
      <c r="B163" s="115">
        <f>+'LIBRO BANCO SENASA'!B164</f>
        <v>15457860</v>
      </c>
      <c r="C163" s="7"/>
      <c r="D163" s="31" t="str">
        <f>+'LIBRO BANCO SENASA'!D164</f>
        <v>LABORATORIO PATRIA RIVAS</v>
      </c>
      <c r="E163" s="31" t="str">
        <f>+'LIBRO BANCO SENASA'!E164</f>
        <v>SERVICIOS DE PRUEVAS DE LABORATORIO</v>
      </c>
      <c r="F163" s="18">
        <f>+'LIBRO BANCO SENASA'!F164</f>
        <v>0</v>
      </c>
      <c r="G163" s="142">
        <f>+'LIBRO BANCO SENASA'!G164</f>
        <v>72774.75</v>
      </c>
      <c r="H163" s="11">
        <f t="shared" si="2"/>
        <v>5462335.9800000051</v>
      </c>
    </row>
    <row r="164" spans="1:8" ht="15" hidden="1" customHeight="1" x14ac:dyDescent="0.25">
      <c r="A164" s="31">
        <f>+'LIBRO BANCO SENASA'!A165</f>
        <v>44610</v>
      </c>
      <c r="B164" s="115">
        <f>+'LIBRO BANCO SENASA'!B165</f>
        <v>15457938</v>
      </c>
      <c r="C164" s="7"/>
      <c r="D164" s="31" t="str">
        <f>+'LIBRO BANCO SENASA'!D165</f>
        <v>GRUPO DOGO</v>
      </c>
      <c r="E164" s="31" t="str">
        <f>+'LIBRO BANCO SENASA'!E165</f>
        <v>ALIMENTOS Y BEBIDAS (AGUA)</v>
      </c>
      <c r="F164" s="18">
        <f>+'LIBRO BANCO SENASA'!F165</f>
        <v>0</v>
      </c>
      <c r="G164" s="142">
        <f>+'LIBRO BANCO SENASA'!G165</f>
        <v>21180.25</v>
      </c>
      <c r="H164" s="11">
        <f t="shared" si="2"/>
        <v>5441155.7300000051</v>
      </c>
    </row>
    <row r="165" spans="1:8" ht="15" hidden="1" customHeight="1" x14ac:dyDescent="0.25">
      <c r="A165" s="31">
        <f>+'LIBRO BANCO SENASA'!A166</f>
        <v>44610</v>
      </c>
      <c r="B165" s="115">
        <f>+'LIBRO BANCO SENASA'!B166</f>
        <v>15458031</v>
      </c>
      <c r="C165" s="7"/>
      <c r="D165" s="31" t="str">
        <f>+'LIBRO BANCO SENASA'!D166</f>
        <v>LEYMAR</v>
      </c>
      <c r="E165" s="31" t="str">
        <f>+'LIBRO BANCO SENASA'!E166</f>
        <v>SUMINISTRO DE LIMPIEZA Y ARTICULOS PLASTICOS</v>
      </c>
      <c r="F165" s="18">
        <f>+'LIBRO BANCO SENASA'!F166</f>
        <v>0</v>
      </c>
      <c r="G165" s="142">
        <f>+'LIBRO BANCO SENASA'!G166</f>
        <v>322851.98</v>
      </c>
      <c r="H165" s="11">
        <f t="shared" si="2"/>
        <v>5118303.7500000056</v>
      </c>
    </row>
    <row r="166" spans="1:8" ht="15" hidden="1" customHeight="1" x14ac:dyDescent="0.25">
      <c r="A166" s="31">
        <f>+'LIBRO BANCO SENASA'!A167</f>
        <v>44610</v>
      </c>
      <c r="B166" s="115">
        <f>+'LIBRO BANCO SENASA'!B167</f>
        <v>15458660</v>
      </c>
      <c r="C166" s="7"/>
      <c r="D166" s="31" t="str">
        <f>+'LIBRO BANCO SENASA'!D167</f>
        <v>LABORATORIO BELTRE ROJAS</v>
      </c>
      <c r="E166" s="31" t="str">
        <f>+'LIBRO BANCO SENASA'!E167</f>
        <v>MATERIAL MEDICO GASTABLE</v>
      </c>
      <c r="F166" s="18">
        <f>+'LIBRO BANCO SENASA'!F167</f>
        <v>0</v>
      </c>
      <c r="G166" s="142">
        <f>+'LIBRO BANCO SENASA'!G167</f>
        <v>5700</v>
      </c>
      <c r="H166" s="11">
        <f t="shared" si="2"/>
        <v>5112603.7500000056</v>
      </c>
    </row>
    <row r="167" spans="1:8" ht="15" hidden="1" customHeight="1" x14ac:dyDescent="0.25">
      <c r="A167" s="31">
        <f>+'LIBRO BANCO SENASA'!A168</f>
        <v>44613</v>
      </c>
      <c r="B167" s="115">
        <f>+'LIBRO BANCO SENASA'!B168</f>
        <v>15473231</v>
      </c>
      <c r="C167" s="7"/>
      <c r="D167" s="31" t="str">
        <f>+'LIBRO BANCO SENASA'!D168</f>
        <v>ROJAS Y SERRANO SUPPLIES</v>
      </c>
      <c r="E167" s="31" t="str">
        <f>+'LIBRO BANCO SENASA'!E168</f>
        <v>MATERIAL MEDICO GASTABLE,LIMPIEZA ART. PLASTICOS</v>
      </c>
      <c r="F167" s="18">
        <f>+'LIBRO BANCO SENASA'!F168</f>
        <v>0</v>
      </c>
      <c r="G167" s="142">
        <f>+'LIBRO BANCO SENASA'!G168</f>
        <v>307345.64</v>
      </c>
      <c r="H167" s="11">
        <f t="shared" si="2"/>
        <v>4805258.1100000059</v>
      </c>
    </row>
    <row r="168" spans="1:8" ht="15" hidden="1" customHeight="1" x14ac:dyDescent="0.25">
      <c r="A168" s="31">
        <f>+'LIBRO BANCO SENASA'!A169</f>
        <v>44613</v>
      </c>
      <c r="B168" s="115">
        <f>+'LIBRO BANCO SENASA'!B169</f>
        <v>15473274</v>
      </c>
      <c r="C168" s="7"/>
      <c r="D168" s="31" t="str">
        <f>+'LIBRO BANCO SENASA'!D169</f>
        <v>RAMISOL</v>
      </c>
      <c r="E168" s="31" t="str">
        <f>+'LIBRO BANCO SENASA'!E169</f>
        <v>MEDICAMENTOS Y MAT. MEDI GASTABLE</v>
      </c>
      <c r="F168" s="18">
        <f>+'LIBRO BANCO SENASA'!F169</f>
        <v>0</v>
      </c>
      <c r="G168" s="142">
        <f>+'LIBRO BANCO SENASA'!G169</f>
        <v>842091</v>
      </c>
      <c r="H168" s="11">
        <f t="shared" si="2"/>
        <v>3963167.1100000059</v>
      </c>
    </row>
    <row r="169" spans="1:8" ht="15" hidden="1" customHeight="1" x14ac:dyDescent="0.25">
      <c r="A169" s="31">
        <f>+'LIBRO BANCO SENASA'!A170</f>
        <v>44613</v>
      </c>
      <c r="B169" s="115">
        <f>+'LIBRO BANCO SENASA'!B170</f>
        <v>15473572</v>
      </c>
      <c r="C169" s="7"/>
      <c r="D169" s="31" t="str">
        <f>+'LIBRO BANCO SENASA'!D170</f>
        <v>VALENTIN</v>
      </c>
      <c r="E169" s="31" t="str">
        <f>+'LIBRO BANCO SENASA'!E170</f>
        <v>ALIMENTOS CARNES</v>
      </c>
      <c r="F169" s="18">
        <f>+'LIBRO BANCO SENASA'!F170</f>
        <v>0</v>
      </c>
      <c r="G169" s="142">
        <f>+'LIBRO BANCO SENASA'!G170</f>
        <v>623437.5</v>
      </c>
      <c r="H169" s="11">
        <f t="shared" si="2"/>
        <v>3339729.6100000059</v>
      </c>
    </row>
    <row r="170" spans="1:8" ht="15" hidden="1" customHeight="1" x14ac:dyDescent="0.25">
      <c r="A170" s="31">
        <f>+'LIBRO BANCO SENASA'!A171</f>
        <v>44613</v>
      </c>
      <c r="B170" s="115">
        <f>+'LIBRO BANCO SENASA'!B171</f>
        <v>15473651</v>
      </c>
      <c r="C170" s="7"/>
      <c r="D170" s="31" t="str">
        <f>+'LIBRO BANCO SENASA'!D171</f>
        <v>SINOPHARMA</v>
      </c>
      <c r="E170" s="31" t="str">
        <f>+'LIBRO BANCO SENASA'!E171</f>
        <v>MEDICAMENTOS Y MAT. MEDI GASTABLE</v>
      </c>
      <c r="F170" s="18">
        <f>+'LIBRO BANCO SENASA'!F171</f>
        <v>0</v>
      </c>
      <c r="G170" s="142">
        <f>+'LIBRO BANCO SENASA'!G171</f>
        <v>246933.16999999998</v>
      </c>
      <c r="H170" s="11">
        <f t="shared" si="2"/>
        <v>3092796.440000006</v>
      </c>
    </row>
    <row r="171" spans="1:8" ht="15" hidden="1" customHeight="1" x14ac:dyDescent="0.25">
      <c r="A171" s="31">
        <f>+'LIBRO BANCO SENASA'!A172</f>
        <v>44613</v>
      </c>
      <c r="B171" s="115">
        <f>+'LIBRO BANCO SENASA'!B172</f>
        <v>15479733</v>
      </c>
      <c r="C171" s="7"/>
      <c r="D171" s="31" t="str">
        <f>+'LIBRO BANCO SENASA'!D172</f>
        <v xml:space="preserve">AIR LIQUIDE </v>
      </c>
      <c r="E171" s="31" t="str">
        <f>+'LIBRO BANCO SENASA'!E172</f>
        <v>OXIGENO</v>
      </c>
      <c r="F171" s="18">
        <f>+'LIBRO BANCO SENASA'!F172</f>
        <v>0</v>
      </c>
      <c r="G171" s="142">
        <f>+'LIBRO BANCO SENASA'!G172</f>
        <v>773387.47</v>
      </c>
      <c r="H171" s="11">
        <f t="shared" si="2"/>
        <v>2319408.9700000063</v>
      </c>
    </row>
    <row r="172" spans="1:8" ht="15" customHeight="1" x14ac:dyDescent="0.25">
      <c r="A172" s="31">
        <f>+'LIBRO BANCO SENASA'!A173</f>
        <v>44613</v>
      </c>
      <c r="B172" s="115" t="str">
        <f>+'LIBRO BANCO SENASA'!B173</f>
        <v>DEP.</v>
      </c>
      <c r="C172" s="7"/>
      <c r="D172" s="31" t="str">
        <f>+'LIBRO BANCO SENASA'!D173</f>
        <v>HOSPITAL JUAN P. PINA</v>
      </c>
      <c r="E172" s="31" t="str">
        <f>+'LIBRO BANCO SENASA'!E173</f>
        <v>SENASA CONTRIBUTIVO</v>
      </c>
      <c r="F172" s="18">
        <f>+'LIBRO BANCO SENASA'!F173</f>
        <v>931787.97</v>
      </c>
      <c r="G172" s="142">
        <f>+'LIBRO BANCO SENASA'!G173</f>
        <v>0</v>
      </c>
      <c r="H172" s="11">
        <f t="shared" si="2"/>
        <v>3251196.940000006</v>
      </c>
    </row>
    <row r="173" spans="1:8" ht="15" hidden="1" customHeight="1" x14ac:dyDescent="0.25">
      <c r="A173" s="31">
        <f>+'LIBRO BANCO SENASA'!A174</f>
        <v>44613</v>
      </c>
      <c r="B173" s="115" t="str">
        <f>+'LIBRO BANCO SENASA'!B174</f>
        <v>TRANSF</v>
      </c>
      <c r="C173" s="7"/>
      <c r="D173" s="31" t="str">
        <f>+'LIBRO BANCO SENASA'!D174</f>
        <v>NOMINA ADMINISTRATIVA</v>
      </c>
      <c r="E173" s="31" t="str">
        <f>+'LIBRO BANCO SENASA'!E174</f>
        <v xml:space="preserve"> SERVICIOS PRESTADOS MEDICOS MES FEBRERO</v>
      </c>
      <c r="F173" s="18">
        <f>+'LIBRO BANCO SENASA'!F174</f>
        <v>0</v>
      </c>
      <c r="G173" s="142">
        <f>+'LIBRO BANCO SENASA'!G174</f>
        <v>135000</v>
      </c>
      <c r="H173" s="11">
        <f t="shared" si="2"/>
        <v>3116196.940000006</v>
      </c>
    </row>
    <row r="174" spans="1:8" ht="15" customHeight="1" x14ac:dyDescent="0.25">
      <c r="A174" s="31">
        <f>+'LIBRO BANCO SENASA'!A175</f>
        <v>44614</v>
      </c>
      <c r="B174" s="115" t="str">
        <f>+'LIBRO BANCO SENASA'!B175</f>
        <v>DEP.</v>
      </c>
      <c r="C174" s="7"/>
      <c r="D174" s="31" t="str">
        <f>+'LIBRO BANCO SENASA'!D175</f>
        <v>HOSPITAL JUAN P. PINA</v>
      </c>
      <c r="E174" s="31" t="str">
        <f>+'LIBRO BANCO SENASA'!E175</f>
        <v>SENASA CONTRIBUTIVO</v>
      </c>
      <c r="F174" s="18">
        <f>+'LIBRO BANCO SENASA'!F175</f>
        <v>146618.49</v>
      </c>
      <c r="G174" s="142">
        <f>+'LIBRO BANCO SENASA'!G175</f>
        <v>0</v>
      </c>
      <c r="H174" s="11">
        <f t="shared" si="2"/>
        <v>3262815.4300000062</v>
      </c>
    </row>
    <row r="175" spans="1:8" ht="15" customHeight="1" x14ac:dyDescent="0.25">
      <c r="A175" s="31">
        <f>+'LIBRO BANCO SENASA'!A176</f>
        <v>44614</v>
      </c>
      <c r="B175" s="115" t="str">
        <f>+'LIBRO BANCO SENASA'!B176</f>
        <v>DEP.</v>
      </c>
      <c r="C175" s="7"/>
      <c r="D175" s="31" t="str">
        <f>+'LIBRO BANCO SENASA'!D176</f>
        <v>HOSPITAL JUAN P. PINA</v>
      </c>
      <c r="E175" s="31" t="str">
        <f>+'LIBRO BANCO SENASA'!E176</f>
        <v>ODONTOLOGIA</v>
      </c>
      <c r="F175" s="18">
        <f>+'LIBRO BANCO SENASA'!F176</f>
        <v>3900</v>
      </c>
      <c r="G175" s="142">
        <f>+'LIBRO BANCO SENASA'!G176</f>
        <v>0</v>
      </c>
      <c r="H175" s="11">
        <f t="shared" si="2"/>
        <v>3266715.4300000062</v>
      </c>
    </row>
    <row r="176" spans="1:8" ht="15" customHeight="1" x14ac:dyDescent="0.25">
      <c r="A176" s="31">
        <f>+'LIBRO BANCO SENASA'!A177</f>
        <v>44614</v>
      </c>
      <c r="B176" s="115" t="str">
        <f>+'LIBRO BANCO SENASA'!B177</f>
        <v>DEP.</v>
      </c>
      <c r="C176" s="7"/>
      <c r="D176" s="31" t="str">
        <f>+'LIBRO BANCO SENASA'!D177</f>
        <v>HOSPITAL JUAN P. PINA</v>
      </c>
      <c r="E176" s="31" t="str">
        <f>+'LIBRO BANCO SENASA'!E177</f>
        <v>ODONTOLOGIA</v>
      </c>
      <c r="F176" s="18">
        <f>+'LIBRO BANCO SENASA'!F177</f>
        <v>1800</v>
      </c>
      <c r="G176" s="142">
        <f>+'LIBRO BANCO SENASA'!G177</f>
        <v>0</v>
      </c>
      <c r="H176" s="11">
        <f t="shared" si="2"/>
        <v>3268515.4300000062</v>
      </c>
    </row>
    <row r="177" spans="1:8" ht="15" customHeight="1" x14ac:dyDescent="0.25">
      <c r="A177" s="31">
        <f>+'LIBRO BANCO SENASA'!A178</f>
        <v>44614</v>
      </c>
      <c r="B177" s="115" t="str">
        <f>+'LIBRO BANCO SENASA'!B178</f>
        <v>DEP.</v>
      </c>
      <c r="C177" s="7"/>
      <c r="D177" s="31" t="str">
        <f>+'LIBRO BANCO SENASA'!D178</f>
        <v>HOSPITAL JUAN P. PINA</v>
      </c>
      <c r="E177" s="31" t="str">
        <f>+'LIBRO BANCO SENASA'!E178</f>
        <v>COLEGIO MEDICO DOMINICANO (CMD)</v>
      </c>
      <c r="F177" s="18">
        <f>+'LIBRO BANCO SENASA'!F178</f>
        <v>48663.45</v>
      </c>
      <c r="G177" s="142">
        <f>+'LIBRO BANCO SENASA'!G178</f>
        <v>0</v>
      </c>
      <c r="H177" s="11">
        <f t="shared" si="2"/>
        <v>3317178.8800000064</v>
      </c>
    </row>
    <row r="178" spans="1:8" ht="15" customHeight="1" x14ac:dyDescent="0.25">
      <c r="A178" s="31">
        <f>+'LIBRO BANCO SENASA'!A179</f>
        <v>44614</v>
      </c>
      <c r="B178" s="115" t="str">
        <f>+'LIBRO BANCO SENASA'!B179</f>
        <v>DEP.</v>
      </c>
      <c r="C178" s="7"/>
      <c r="D178" s="31" t="str">
        <f>+'LIBRO BANCO SENASA'!D179</f>
        <v>HOSPITAL JUAN P. PINA</v>
      </c>
      <c r="E178" s="31" t="str">
        <f>+'LIBRO BANCO SENASA'!E179</f>
        <v>ARS UNIVERSAL</v>
      </c>
      <c r="F178" s="18">
        <f>+'LIBRO BANCO SENASA'!F179</f>
        <v>20543.400000000001</v>
      </c>
      <c r="G178" s="142">
        <f>+'LIBRO BANCO SENASA'!G179</f>
        <v>0</v>
      </c>
      <c r="H178" s="11">
        <f t="shared" si="2"/>
        <v>3337722.2800000063</v>
      </c>
    </row>
    <row r="179" spans="1:8" ht="15" customHeight="1" x14ac:dyDescent="0.25">
      <c r="A179" s="31">
        <f>+'LIBRO BANCO SENASA'!A180</f>
        <v>44614</v>
      </c>
      <c r="B179" s="115" t="str">
        <f>+'LIBRO BANCO SENASA'!B180</f>
        <v>DEP.</v>
      </c>
      <c r="C179" s="7"/>
      <c r="D179" s="31" t="str">
        <f>+'LIBRO BANCO SENASA'!D180</f>
        <v>HOSPITAL JUAN P. PINA</v>
      </c>
      <c r="E179" s="31" t="str">
        <f>+'LIBRO BANCO SENASA'!E180</f>
        <v xml:space="preserve">ARS HUMANO </v>
      </c>
      <c r="F179" s="18">
        <f>+'LIBRO BANCO SENASA'!F180</f>
        <v>8526.14</v>
      </c>
      <c r="G179" s="142">
        <f>+'LIBRO BANCO SENASA'!G180</f>
        <v>0</v>
      </c>
      <c r="H179" s="11">
        <f t="shared" si="2"/>
        <v>3346248.4200000064</v>
      </c>
    </row>
    <row r="180" spans="1:8" ht="15" customHeight="1" x14ac:dyDescent="0.25">
      <c r="A180" s="31">
        <f>+'LIBRO BANCO SENASA'!A181</f>
        <v>44614</v>
      </c>
      <c r="B180" s="115" t="str">
        <f>+'LIBRO BANCO SENASA'!B181</f>
        <v>DEP.</v>
      </c>
      <c r="C180" s="7"/>
      <c r="D180" s="31" t="str">
        <f>+'LIBRO BANCO SENASA'!D181</f>
        <v>HOSPITAL JUAN P. PINA</v>
      </c>
      <c r="E180" s="31" t="str">
        <f>+'LIBRO BANCO SENASA'!E181</f>
        <v>ARS PRIMERA HUMANO</v>
      </c>
      <c r="F180" s="18">
        <f>+'LIBRO BANCO SENASA'!F181</f>
        <v>337238.16</v>
      </c>
      <c r="G180" s="142">
        <f>+'LIBRO BANCO SENASA'!G181</f>
        <v>0</v>
      </c>
      <c r="H180" s="11">
        <f t="shared" si="2"/>
        <v>3683486.5800000066</v>
      </c>
    </row>
    <row r="181" spans="1:8" ht="15" customHeight="1" x14ac:dyDescent="0.25">
      <c r="A181" s="31">
        <f>+'LIBRO BANCO SENASA'!A182</f>
        <v>44614</v>
      </c>
      <c r="B181" s="115" t="str">
        <f>+'LIBRO BANCO SENASA'!B182</f>
        <v>DEP.</v>
      </c>
      <c r="C181" s="7"/>
      <c r="D181" s="31" t="str">
        <f>+'LIBRO BANCO SENASA'!D182</f>
        <v>HOSPITAL JUAN P. PINA</v>
      </c>
      <c r="E181" s="31" t="str">
        <f>+'LIBRO BANCO SENASA'!E182</f>
        <v>ARS APS</v>
      </c>
      <c r="F181" s="18">
        <f>+'LIBRO BANCO SENASA'!F182</f>
        <v>218780.6</v>
      </c>
      <c r="G181" s="142">
        <f>+'LIBRO BANCO SENASA'!G182</f>
        <v>0</v>
      </c>
      <c r="H181" s="11">
        <f t="shared" si="2"/>
        <v>3902267.1800000067</v>
      </c>
    </row>
    <row r="182" spans="1:8" ht="15" customHeight="1" x14ac:dyDescent="0.25">
      <c r="A182" s="31">
        <f>+'LIBRO BANCO SENASA'!A183</f>
        <v>44614</v>
      </c>
      <c r="B182" s="115" t="str">
        <f>+'LIBRO BANCO SENASA'!B183</f>
        <v>DEP.</v>
      </c>
      <c r="C182" s="7"/>
      <c r="D182" s="31" t="str">
        <f>+'LIBRO BANCO SENASA'!D183</f>
        <v>HOSPITAL JUAN P. PINA</v>
      </c>
      <c r="E182" s="31" t="str">
        <f>+'LIBRO BANCO SENASA'!E183</f>
        <v>ARS YUNEN</v>
      </c>
      <c r="F182" s="18">
        <f>+'LIBRO BANCO SENASA'!F183</f>
        <v>162148.73000000001</v>
      </c>
      <c r="G182" s="142">
        <f>+'LIBRO BANCO SENASA'!G183</f>
        <v>0</v>
      </c>
      <c r="H182" s="11">
        <f t="shared" si="2"/>
        <v>4064415.9100000067</v>
      </c>
    </row>
    <row r="183" spans="1:8" ht="15" customHeight="1" x14ac:dyDescent="0.25">
      <c r="A183" s="31">
        <f>+'LIBRO BANCO SENASA'!A184</f>
        <v>44614</v>
      </c>
      <c r="B183" s="115" t="str">
        <f>+'LIBRO BANCO SENASA'!B184</f>
        <v>DEP.</v>
      </c>
      <c r="C183" s="7"/>
      <c r="D183" s="31" t="str">
        <f>+'LIBRO BANCO SENASA'!D184</f>
        <v>HOSPITAL JUAN P. PINA</v>
      </c>
      <c r="E183" s="31" t="str">
        <f>+'LIBRO BANCO SENASA'!E184</f>
        <v>ARS RENACER</v>
      </c>
      <c r="F183" s="18">
        <f>+'LIBRO BANCO SENASA'!F184</f>
        <v>75130.05</v>
      </c>
      <c r="G183" s="142">
        <f>+'LIBRO BANCO SENASA'!G184</f>
        <v>0</v>
      </c>
      <c r="H183" s="11">
        <f t="shared" si="2"/>
        <v>4139545.9600000065</v>
      </c>
    </row>
    <row r="184" spans="1:8" ht="15" hidden="1" customHeight="1" x14ac:dyDescent="0.25">
      <c r="A184" s="31">
        <f>+'LIBRO BANCO SENASA'!A185</f>
        <v>44615</v>
      </c>
      <c r="B184" s="115" t="str">
        <f>+'LIBRO BANCO SENASA'!B185</f>
        <v>TRANSF</v>
      </c>
      <c r="C184" s="7"/>
      <c r="D184" s="31" t="str">
        <f>+'LIBRO BANCO SENASA'!D185</f>
        <v>COMPLETIVO GLOBAL MEDICA</v>
      </c>
      <c r="E184" s="31" t="str">
        <f>+'LIBRO BANCO SENASA'!E185</f>
        <v>COMPLETIVO DE PAGO GLOBAL MEDICA</v>
      </c>
      <c r="F184" s="18">
        <f>+'LIBRO BANCO SENASA'!F185</f>
        <v>0</v>
      </c>
      <c r="G184" s="142">
        <f>+'LIBRO BANCO SENASA'!G185</f>
        <v>218.86</v>
      </c>
      <c r="H184" s="11">
        <f t="shared" si="2"/>
        <v>4139327.1000000066</v>
      </c>
    </row>
    <row r="185" spans="1:8" ht="15" hidden="1" customHeight="1" x14ac:dyDescent="0.25">
      <c r="A185" s="31">
        <f>+'LIBRO BANCO SENASA'!A186</f>
        <v>44616</v>
      </c>
      <c r="B185" s="115" t="str">
        <f>+'LIBRO BANCO SENASA'!B186</f>
        <v>CK15945</v>
      </c>
      <c r="C185" s="7"/>
      <c r="D185" s="31" t="str">
        <f>+'LIBRO BANCO SENASA'!D186</f>
        <v>NULO</v>
      </c>
      <c r="E185" s="31" t="str">
        <f>+'LIBRO BANCO SENASA'!E186</f>
        <v>NULO</v>
      </c>
      <c r="F185" s="18">
        <f>+'LIBRO BANCO SENASA'!F186</f>
        <v>0</v>
      </c>
      <c r="G185" s="142">
        <f>+'LIBRO BANCO SENASA'!G186</f>
        <v>0</v>
      </c>
      <c r="H185" s="11">
        <f t="shared" si="2"/>
        <v>4139327.1000000066</v>
      </c>
    </row>
    <row r="186" spans="1:8" ht="15" customHeight="1" x14ac:dyDescent="0.25">
      <c r="A186" s="31">
        <f>+'LIBRO BANCO SENASA'!A187</f>
        <v>44616</v>
      </c>
      <c r="B186" s="115" t="str">
        <f>+'LIBRO BANCO SENASA'!B187</f>
        <v>DEP.</v>
      </c>
      <c r="C186" s="7"/>
      <c r="D186" s="31" t="str">
        <f>+'LIBRO BANCO SENASA'!D187</f>
        <v>HOSPITAL JUAN P. PINA</v>
      </c>
      <c r="E186" s="31" t="str">
        <f>+'LIBRO BANCO SENASA'!E187</f>
        <v>ARS RENACER</v>
      </c>
      <c r="F186" s="18">
        <f>+'LIBRO BANCO SENASA'!F187</f>
        <v>38735.050000000003</v>
      </c>
      <c r="G186" s="142">
        <f>+'LIBRO BANCO SENASA'!G187</f>
        <v>0</v>
      </c>
      <c r="H186" s="11">
        <f t="shared" ref="H186:H202" si="3">H185+F186-G186</f>
        <v>4178062.1500000064</v>
      </c>
    </row>
    <row r="187" spans="1:8" ht="15" hidden="1" customHeight="1" x14ac:dyDescent="0.25">
      <c r="A187" s="31">
        <f>+'LIBRO BANCO SENASA'!A188</f>
        <v>44616</v>
      </c>
      <c r="B187" s="115">
        <f>+'LIBRO BANCO SENASA'!B188</f>
        <v>15527379</v>
      </c>
      <c r="C187" s="7"/>
      <c r="D187" s="31" t="str">
        <f>+'LIBRO BANCO SENASA'!D188</f>
        <v>ALTICE DOMINICANA</v>
      </c>
      <c r="E187" s="31" t="str">
        <f>+'LIBRO BANCO SENASA'!E188</f>
        <v>SERVICIO TELEFONICO (FLOTA)</v>
      </c>
      <c r="F187" s="18">
        <f>+'LIBRO BANCO SENASA'!F188</f>
        <v>0</v>
      </c>
      <c r="G187" s="142">
        <f>+'LIBRO BANCO SENASA'!G188</f>
        <v>78831.820000000007</v>
      </c>
      <c r="H187" s="11">
        <f t="shared" si="3"/>
        <v>4099230.3300000066</v>
      </c>
    </row>
    <row r="188" spans="1:8" ht="15" hidden="1" customHeight="1" x14ac:dyDescent="0.25">
      <c r="A188" s="31">
        <f>+'LIBRO BANCO SENASA'!A189</f>
        <v>44616</v>
      </c>
      <c r="B188" s="115">
        <f>+'LIBRO BANCO SENASA'!B189</f>
        <v>15527618</v>
      </c>
      <c r="C188" s="7"/>
      <c r="D188" s="31" t="str">
        <f>+'LIBRO BANCO SENASA'!D189</f>
        <v>AGUA CASTALIA</v>
      </c>
      <c r="E188" s="31" t="str">
        <f>+'LIBRO BANCO SENASA'!E189</f>
        <v>ALIMENTO (AGUA)</v>
      </c>
      <c r="F188" s="18">
        <f>+'LIBRO BANCO SENASA'!F189</f>
        <v>0</v>
      </c>
      <c r="G188" s="142">
        <f>+'LIBRO BANCO SENASA'!G189</f>
        <v>70936.5</v>
      </c>
      <c r="H188" s="11">
        <f t="shared" si="3"/>
        <v>4028293.8300000066</v>
      </c>
    </row>
    <row r="189" spans="1:8" ht="15" customHeight="1" x14ac:dyDescent="0.25">
      <c r="A189" s="31">
        <f>+'LIBRO BANCO SENASA'!A190</f>
        <v>44616</v>
      </c>
      <c r="B189" s="115" t="str">
        <f>+'LIBRO BANCO SENASA'!B190</f>
        <v>DEP.</v>
      </c>
      <c r="C189" s="7"/>
      <c r="D189" s="31" t="str">
        <f>+'LIBRO BANCO SENASA'!D190</f>
        <v>HOSPITAL JUAN P. PINA</v>
      </c>
      <c r="E189" s="31" t="str">
        <f>+'LIBRO BANCO SENASA'!E190</f>
        <v>ODONTOLOGIA</v>
      </c>
      <c r="F189" s="18">
        <f>+'LIBRO BANCO SENASA'!F190</f>
        <v>15000</v>
      </c>
      <c r="G189" s="142">
        <f>+'LIBRO BANCO SENASA'!G190</f>
        <v>0</v>
      </c>
      <c r="H189" s="11">
        <f t="shared" si="3"/>
        <v>4043293.8300000066</v>
      </c>
    </row>
    <row r="190" spans="1:8" ht="15" customHeight="1" x14ac:dyDescent="0.25">
      <c r="A190" s="31">
        <f>+'LIBRO BANCO SENASA'!A191</f>
        <v>44616</v>
      </c>
      <c r="B190" s="115" t="str">
        <f>+'LIBRO BANCO SENASA'!B191</f>
        <v>DEP.</v>
      </c>
      <c r="C190" s="7"/>
      <c r="D190" s="31" t="str">
        <f>+'LIBRO BANCO SENASA'!D191</f>
        <v>HOSPITAL JUAN P. PINA</v>
      </c>
      <c r="E190" s="31" t="str">
        <f>+'LIBRO BANCO SENASA'!E191</f>
        <v>ODONTOLOGIA</v>
      </c>
      <c r="F190" s="18">
        <f>+'LIBRO BANCO SENASA'!F191</f>
        <v>12200</v>
      </c>
      <c r="G190" s="142">
        <f>+'LIBRO BANCO SENASA'!G191</f>
        <v>0</v>
      </c>
      <c r="H190" s="11">
        <f t="shared" si="3"/>
        <v>4055493.8300000066</v>
      </c>
    </row>
    <row r="191" spans="1:8" ht="15" customHeight="1" x14ac:dyDescent="0.25">
      <c r="A191" s="31">
        <f>+'LIBRO BANCO SENASA'!A192</f>
        <v>44617</v>
      </c>
      <c r="B191" s="115" t="str">
        <f>+'LIBRO BANCO SENASA'!B192</f>
        <v>DEP.</v>
      </c>
      <c r="C191" s="7"/>
      <c r="D191" s="31" t="str">
        <f>+'LIBRO BANCO SENASA'!D192</f>
        <v>HOSPITAL JUAN P. PINA</v>
      </c>
      <c r="E191" s="31" t="str">
        <f>+'LIBRO BANCO SENASA'!E192</f>
        <v>ARS YUNEN</v>
      </c>
      <c r="F191" s="18">
        <f>+'LIBRO BANCO SENASA'!F192</f>
        <v>264180.31</v>
      </c>
      <c r="G191" s="142">
        <f>+'LIBRO BANCO SENASA'!G192</f>
        <v>0</v>
      </c>
      <c r="H191" s="11">
        <f t="shared" si="3"/>
        <v>4319674.1400000062</v>
      </c>
    </row>
    <row r="192" spans="1:8" ht="15" customHeight="1" x14ac:dyDescent="0.25">
      <c r="A192" s="31">
        <f>+'LIBRO BANCO SENASA'!A193</f>
        <v>44617</v>
      </c>
      <c r="B192" s="115" t="str">
        <f>+'LIBRO BANCO SENASA'!B193</f>
        <v>DEP.</v>
      </c>
      <c r="C192" s="7"/>
      <c r="D192" s="31" t="str">
        <f>+'LIBRO BANCO SENASA'!D193</f>
        <v>HOSPITAL JUAN P. PINA</v>
      </c>
      <c r="E192" s="31" t="str">
        <f>+'LIBRO BANCO SENASA'!E193</f>
        <v>SENASA SUBSIDIADO</v>
      </c>
      <c r="F192" s="18">
        <f>+'LIBRO BANCO SENASA'!F193</f>
        <v>11761204.560000001</v>
      </c>
      <c r="G192" s="142">
        <f>+'LIBRO BANCO SENASA'!G193</f>
        <v>0</v>
      </c>
      <c r="H192" s="11">
        <f t="shared" si="3"/>
        <v>16080878.700000007</v>
      </c>
    </row>
    <row r="193" spans="1:8" ht="15" hidden="1" customHeight="1" x14ac:dyDescent="0.25">
      <c r="A193" s="31">
        <f>+'LIBRO BANCO SENASA'!A194</f>
        <v>44617</v>
      </c>
      <c r="B193" s="115" t="str">
        <f>+'LIBRO BANCO SENASA'!B194</f>
        <v>TRANSF</v>
      </c>
      <c r="C193" s="7"/>
      <c r="D193" s="31" t="str">
        <f>+'LIBRO BANCO SENASA'!D194</f>
        <v>NOMINA ADMINISTRATIVA</v>
      </c>
      <c r="E193" s="31" t="str">
        <f>+'LIBRO BANCO SENASA'!E194</f>
        <v>PERSONAL INTERNO MES DE FEBRERO</v>
      </c>
      <c r="F193" s="18">
        <f>+'LIBRO BANCO SENASA'!F194</f>
        <v>0</v>
      </c>
      <c r="G193" s="142">
        <f>+'LIBRO BANCO SENASA'!G194</f>
        <v>1525475</v>
      </c>
      <c r="H193" s="11">
        <f t="shared" si="3"/>
        <v>14555403.700000007</v>
      </c>
    </row>
    <row r="194" spans="1:8" ht="15" hidden="1" customHeight="1" x14ac:dyDescent="0.25">
      <c r="A194" s="31">
        <f>+'LIBRO BANCO SENASA'!A195</f>
        <v>44617</v>
      </c>
      <c r="B194" s="115" t="str">
        <f>+'LIBRO BANCO SENASA'!B195</f>
        <v>TRANSF</v>
      </c>
      <c r="C194" s="7"/>
      <c r="D194" s="31" t="str">
        <f>+'LIBRO BANCO SENASA'!D195</f>
        <v>NOMINA ADMINISTRATIVA</v>
      </c>
      <c r="E194" s="31" t="str">
        <f>+'LIBRO BANCO SENASA'!E195</f>
        <v>NOMINA PAGO PENDIENTE</v>
      </c>
      <c r="F194" s="18">
        <f>+'LIBRO BANCO SENASA'!F195</f>
        <v>0</v>
      </c>
      <c r="G194" s="142">
        <f>+'LIBRO BANCO SENASA'!G195</f>
        <v>1419299.04</v>
      </c>
      <c r="H194" s="11">
        <f t="shared" si="3"/>
        <v>13136104.660000008</v>
      </c>
    </row>
    <row r="195" spans="1:8" ht="15" hidden="1" customHeight="1" x14ac:dyDescent="0.25">
      <c r="A195" s="31">
        <f>+'LIBRO BANCO SENASA'!A196</f>
        <v>44617</v>
      </c>
      <c r="B195" s="115" t="str">
        <f>+'LIBRO BANCO SENASA'!B196</f>
        <v>TRANSF</v>
      </c>
      <c r="C195" s="7"/>
      <c r="D195" s="31" t="str">
        <f>+'LIBRO BANCO SENASA'!D196</f>
        <v>NOMINA ADMINISTRATIVA</v>
      </c>
      <c r="E195" s="31" t="str">
        <f>+'LIBRO BANCO SENASA'!E196</f>
        <v>PERSONAL DESVINCULADO</v>
      </c>
      <c r="F195" s="18">
        <f>+'LIBRO BANCO SENASA'!F196</f>
        <v>0</v>
      </c>
      <c r="G195" s="142">
        <f>+'LIBRO BANCO SENASA'!G196</f>
        <v>361700</v>
      </c>
      <c r="H195" s="11">
        <f t="shared" si="3"/>
        <v>12774404.660000008</v>
      </c>
    </row>
    <row r="196" spans="1:8" ht="15" hidden="1" customHeight="1" x14ac:dyDescent="0.25">
      <c r="A196" s="31">
        <f>+'LIBRO BANCO SENASA'!A197</f>
        <v>44617</v>
      </c>
      <c r="B196" s="115">
        <f>+'LIBRO BANCO SENASA'!B197</f>
        <v>15554327</v>
      </c>
      <c r="C196" s="7"/>
      <c r="D196" s="31" t="str">
        <f>+'LIBRO BANCO SENASA'!D197</f>
        <v>FERMIN CRUZ RODRIGUEZ</v>
      </c>
      <c r="E196" s="31" t="str">
        <f>+'LIBRO BANCO SENASA'!E197</f>
        <v>SERVICIOS FUNERARIOS Y GASTOS CONEXOS</v>
      </c>
      <c r="F196" s="18">
        <f>+'LIBRO BANCO SENASA'!F197</f>
        <v>0</v>
      </c>
      <c r="G196" s="142">
        <f>+'LIBRO BANCO SENASA'!G197</f>
        <v>8000</v>
      </c>
      <c r="H196" s="11">
        <f t="shared" si="3"/>
        <v>12766404.660000008</v>
      </c>
    </row>
    <row r="197" spans="1:8" ht="15" hidden="1" customHeight="1" x14ac:dyDescent="0.25">
      <c r="A197" s="31">
        <f>+'LIBRO BANCO SENASA'!A198</f>
        <v>44617</v>
      </c>
      <c r="B197" s="115">
        <f>+'LIBRO BANCO SENASA'!B198</f>
        <v>15554768</v>
      </c>
      <c r="C197" s="7"/>
      <c r="D197" s="31" t="str">
        <f>+'LIBRO BANCO SENASA'!D198</f>
        <v>FC SERVISUS</v>
      </c>
      <c r="E197" s="31" t="str">
        <f>+'LIBRO BANCO SENASA'!E198</f>
        <v>MATERIALES DE OFICINA E IMFORMATICA Y ART. PLASTICOS, ENTRE OTROS</v>
      </c>
      <c r="F197" s="18">
        <f>+'LIBRO BANCO SENASA'!F198</f>
        <v>0</v>
      </c>
      <c r="G197" s="142">
        <f>+'LIBRO BANCO SENASA'!G198</f>
        <v>523418.47</v>
      </c>
      <c r="H197" s="11">
        <f t="shared" si="3"/>
        <v>12242986.190000007</v>
      </c>
    </row>
    <row r="198" spans="1:8" ht="15" hidden="1" customHeight="1" x14ac:dyDescent="0.25">
      <c r="A198" s="31">
        <f>+'LIBRO BANCO SENASA'!A199</f>
        <v>44620</v>
      </c>
      <c r="B198" s="115" t="str">
        <f>+'LIBRO BANCO SENASA'!B199</f>
        <v>TRANSF</v>
      </c>
      <c r="C198" s="7"/>
      <c r="D198" s="31" t="str">
        <f>+'LIBRO BANCO SENASA'!D199</f>
        <v>NOMINA ADMINISTRATIVA</v>
      </c>
      <c r="E198" s="31" t="str">
        <f>+'LIBRO BANCO SENASA'!E199</f>
        <v>NOMINA PERSONAL TEMPORERO</v>
      </c>
      <c r="F198" s="18">
        <f>+'LIBRO BANCO SENASA'!F199</f>
        <v>0</v>
      </c>
      <c r="G198" s="142">
        <f>+'LIBRO BANCO SENASA'!G199</f>
        <v>559972</v>
      </c>
      <c r="H198" s="11">
        <f t="shared" si="3"/>
        <v>11683014.190000007</v>
      </c>
    </row>
    <row r="199" spans="1:8" ht="15" hidden="1" customHeight="1" x14ac:dyDescent="0.25">
      <c r="A199" s="31">
        <f>+'LIBRO BANCO SENASA'!A200</f>
        <v>44620</v>
      </c>
      <c r="B199" s="115">
        <f>+'LIBRO BANCO SENASA'!B200</f>
        <v>15574191</v>
      </c>
      <c r="C199" s="7"/>
      <c r="D199" s="31" t="str">
        <f>+'LIBRO BANCO SENASA'!D200</f>
        <v>RAFAEL ANTONIO MEDRANO</v>
      </c>
      <c r="E199" s="31" t="str">
        <f>+'LIBRO BANCO SENASA'!E200</f>
        <v>NOMINA PAGO PENDIENTE</v>
      </c>
      <c r="F199" s="18">
        <f>+'LIBRO BANCO SENASA'!F200</f>
        <v>0</v>
      </c>
      <c r="G199" s="142">
        <f>+'LIBRO BANCO SENASA'!G200</f>
        <v>10000</v>
      </c>
      <c r="H199" s="11">
        <f t="shared" si="3"/>
        <v>11673014.190000007</v>
      </c>
    </row>
    <row r="200" spans="1:8" ht="15" hidden="1" customHeight="1" x14ac:dyDescent="0.25">
      <c r="A200" s="31">
        <f>+'LIBRO BANCO SENASA'!A201</f>
        <v>44620</v>
      </c>
      <c r="B200" s="115">
        <f>+'LIBRO BANCO SENASA'!B201</f>
        <v>15574042</v>
      </c>
      <c r="C200" s="7"/>
      <c r="D200" s="31" t="str">
        <f>+'LIBRO BANCO SENASA'!D201</f>
        <v>YANET ELIZABETH FORTUNA</v>
      </c>
      <c r="E200" s="31" t="str">
        <f>+'LIBRO BANCO SENASA'!E201</f>
        <v>NOMINA PAGO PENDIENTE</v>
      </c>
      <c r="F200" s="18">
        <f>+'LIBRO BANCO SENASA'!F201</f>
        <v>0</v>
      </c>
      <c r="G200" s="142">
        <f>+'LIBRO BANCO SENASA'!G201</f>
        <v>3500</v>
      </c>
      <c r="H200" s="11">
        <f t="shared" si="3"/>
        <v>11669514.190000007</v>
      </c>
    </row>
    <row r="201" spans="1:8" ht="15" customHeight="1" x14ac:dyDescent="0.25">
      <c r="A201" s="31">
        <f>+'LIBRO BANCO SENASA'!A202</f>
        <v>44620</v>
      </c>
      <c r="B201" s="115" t="str">
        <f>+'LIBRO BANCO SENASA'!B202</f>
        <v>DEP.</v>
      </c>
      <c r="C201" s="7"/>
      <c r="D201" s="31" t="str">
        <f>+'LIBRO BANCO SENASA'!D202</f>
        <v>HOSPITAL JUAN P. PINA</v>
      </c>
      <c r="E201" s="31" t="str">
        <f>+'LIBRO BANCO SENASA'!E202</f>
        <v>ARS FUTURO</v>
      </c>
      <c r="F201" s="18">
        <f>+'LIBRO BANCO SENASA'!F202</f>
        <v>346971.14</v>
      </c>
      <c r="G201" s="142">
        <f>+'LIBRO BANCO SENASA'!G202</f>
        <v>0</v>
      </c>
      <c r="H201" s="11">
        <f t="shared" si="3"/>
        <v>12016485.330000008</v>
      </c>
    </row>
    <row r="202" spans="1:8" ht="15" hidden="1" customHeight="1" x14ac:dyDescent="0.25">
      <c r="A202" s="31">
        <f>+'LIBRO BANCO SENASA'!A203</f>
        <v>44620</v>
      </c>
      <c r="B202" s="115" t="str">
        <f>+'LIBRO BANCO SENASA'!B203</f>
        <v>COM.</v>
      </c>
      <c r="C202" s="7"/>
      <c r="D202" s="31" t="str">
        <f>+'LIBRO BANCO SENASA'!D203</f>
        <v>BAN RESERVAS</v>
      </c>
      <c r="E202" s="31" t="str">
        <f>+'LIBRO BANCO SENASA'!E203</f>
        <v>COMISIONES Y CARGOS BANCARIOS</v>
      </c>
      <c r="F202" s="18">
        <f>+'LIBRO BANCO SENASA'!F203</f>
        <v>0</v>
      </c>
      <c r="G202" s="142">
        <f>+'LIBRO BANCO SENASA'!G203</f>
        <v>28259.4</v>
      </c>
      <c r="H202" s="11">
        <f t="shared" si="3"/>
        <v>11988225.930000007</v>
      </c>
    </row>
    <row r="203" spans="1:8" ht="15" hidden="1" customHeight="1" x14ac:dyDescent="0.25">
      <c r="A203" s="31">
        <f>+'LIBRO BANCO SENASA'!A204</f>
        <v>0</v>
      </c>
      <c r="B203" s="115"/>
      <c r="C203" s="7"/>
      <c r="D203" s="31" t="str">
        <f>+'LIBRO BANCO SENASA'!D204</f>
        <v>LIBRO BANCO MARZO 2022</v>
      </c>
      <c r="E203" s="31"/>
      <c r="F203" s="18">
        <f>+'LIBRO BANCO SENASA'!F204</f>
        <v>0</v>
      </c>
      <c r="G203" s="142">
        <f>+'LIBRO BANCO SENASA'!G204</f>
        <v>0</v>
      </c>
      <c r="H203" s="11">
        <f t="shared" ref="H203:H206" si="4">H202+F203-G203</f>
        <v>11988225.930000007</v>
      </c>
    </row>
    <row r="204" spans="1:8" ht="15" hidden="1" customHeight="1" x14ac:dyDescent="0.25">
      <c r="A204" s="31">
        <f>+'LIBRO BANCO SENASA'!A205</f>
        <v>44621</v>
      </c>
      <c r="B204" s="115" t="str">
        <f>+'LIBRO BANCO SENASA'!B205</f>
        <v>BALANCE</v>
      </c>
      <c r="C204" s="7"/>
      <c r="D204" s="31" t="str">
        <f>+'LIBRO BANCO SENASA'!D205</f>
        <v>HOSPITAL JUAN P. PINA</v>
      </c>
      <c r="E204" s="31" t="str">
        <f>+'LIBRO BANCO SENASA'!E205</f>
        <v xml:space="preserve">BALANCE SEGUN DEL LIBRO BANCO </v>
      </c>
      <c r="F204" s="18">
        <f>+'LIBRO BANCO SENASA'!F205</f>
        <v>0</v>
      </c>
      <c r="G204" s="142">
        <f>+'LIBRO BANCO SENASA'!G205</f>
        <v>0</v>
      </c>
      <c r="H204" s="11">
        <f t="shared" si="4"/>
        <v>11988225.930000007</v>
      </c>
    </row>
    <row r="205" spans="1:8" ht="15" hidden="1" customHeight="1" x14ac:dyDescent="0.25">
      <c r="A205" s="31">
        <f>+'LIBRO BANCO SENASA'!A206</f>
        <v>44621</v>
      </c>
      <c r="B205" s="115">
        <f>+'LIBRO BANCO SENASA'!B206</f>
        <v>15622907</v>
      </c>
      <c r="C205" s="7"/>
      <c r="D205" s="31" t="str">
        <f>+'LIBRO BANCO SENASA'!D206</f>
        <v>MARIDANIA LARA</v>
      </c>
      <c r="E205" s="31" t="str">
        <f>+'LIBRO BANCO SENASA'!E206</f>
        <v>NOMINA MES DE FEBRERO</v>
      </c>
      <c r="F205" s="18">
        <f>+'LIBRO BANCO SENASA'!F206</f>
        <v>0</v>
      </c>
      <c r="G205" s="142">
        <f>+'LIBRO BANCO SENASA'!G206</f>
        <v>5000</v>
      </c>
      <c r="H205" s="11">
        <f t="shared" si="4"/>
        <v>11983225.930000007</v>
      </c>
    </row>
    <row r="206" spans="1:8" ht="15" hidden="1" customHeight="1" x14ac:dyDescent="0.25">
      <c r="A206" s="31">
        <f>+'LIBRO BANCO SENASA'!A207</f>
        <v>44621</v>
      </c>
      <c r="B206" s="115" t="str">
        <f>+'LIBRO BANCO SENASA'!B207</f>
        <v>TRANSF</v>
      </c>
      <c r="C206" s="7"/>
      <c r="D206" s="31" t="str">
        <f>+'LIBRO BANCO SENASA'!D207</f>
        <v>PERSONAL ADMINISTRATIVO</v>
      </c>
      <c r="E206" s="31" t="str">
        <f>+'LIBRO BANCO SENASA'!E207</f>
        <v>NOMINA PERSONAL EN ESPERA DE NOMBREMIENTO</v>
      </c>
      <c r="F206" s="18">
        <f>+'LIBRO BANCO SENASA'!F207</f>
        <v>0</v>
      </c>
      <c r="G206" s="142">
        <f>+'LIBRO BANCO SENASA'!G207</f>
        <v>281000</v>
      </c>
      <c r="H206" s="11">
        <f t="shared" si="4"/>
        <v>11702225.930000007</v>
      </c>
    </row>
    <row r="207" spans="1:8" ht="15" customHeight="1" x14ac:dyDescent="0.25">
      <c r="A207" s="31">
        <f>+'LIBRO BANCO SENASA'!A208</f>
        <v>44621</v>
      </c>
      <c r="B207" s="115" t="str">
        <f>+'LIBRO BANCO SENASA'!B208</f>
        <v>DEP.</v>
      </c>
      <c r="C207" s="7"/>
      <c r="D207" s="31" t="str">
        <f>+'LIBRO BANCO SENASA'!D208</f>
        <v>HOSPITAL JUAN P. PINA</v>
      </c>
      <c r="E207" s="31" t="str">
        <f>+'LIBRO BANCO SENASA'!E208</f>
        <v>ODONTOLOGIA</v>
      </c>
      <c r="F207" s="18">
        <f>+'LIBRO BANCO SENASA'!F208</f>
        <v>7900</v>
      </c>
      <c r="G207" s="142">
        <f>+'LIBRO BANCO SENASA'!G208</f>
        <v>0</v>
      </c>
      <c r="H207" s="11">
        <f t="shared" ref="H207:H270" si="5">H206+F207-G207</f>
        <v>11710125.930000007</v>
      </c>
    </row>
    <row r="208" spans="1:8" ht="15" customHeight="1" x14ac:dyDescent="0.25">
      <c r="A208" s="31">
        <f>+'LIBRO BANCO SENASA'!A209</f>
        <v>44621</v>
      </c>
      <c r="B208" s="115" t="str">
        <f>+'LIBRO BANCO SENASA'!B209</f>
        <v>DEP.</v>
      </c>
      <c r="C208" s="7"/>
      <c r="D208" s="31" t="str">
        <f>+'LIBRO BANCO SENASA'!D209</f>
        <v>HOSPITAL JUAN P. PINA</v>
      </c>
      <c r="E208" s="31" t="str">
        <f>+'LIBRO BANCO SENASA'!E209</f>
        <v>ODONTOLOGIA</v>
      </c>
      <c r="F208" s="18">
        <f>+'LIBRO BANCO SENASA'!F209</f>
        <v>5500</v>
      </c>
      <c r="G208" s="142">
        <f>+'LIBRO BANCO SENASA'!G209</f>
        <v>0</v>
      </c>
      <c r="H208" s="11">
        <f t="shared" si="5"/>
        <v>11715625.930000007</v>
      </c>
    </row>
    <row r="209" spans="1:8" ht="15" customHeight="1" x14ac:dyDescent="0.25">
      <c r="A209" s="31">
        <f>+'LIBRO BANCO SENASA'!A210</f>
        <v>44621</v>
      </c>
      <c r="B209" s="115" t="str">
        <f>+'LIBRO BANCO SENASA'!B210</f>
        <v>DEP.</v>
      </c>
      <c r="C209" s="7"/>
      <c r="D209" s="31" t="str">
        <f>+'LIBRO BANCO SENASA'!D210</f>
        <v>HOSPITAL JUAN P. PINA</v>
      </c>
      <c r="E209" s="31" t="str">
        <f>+'LIBRO BANCO SENASA'!E210</f>
        <v>ODONTOLOGIA</v>
      </c>
      <c r="F209" s="18">
        <f>+'LIBRO BANCO SENASA'!F210</f>
        <v>5500</v>
      </c>
      <c r="G209" s="142">
        <f>+'LIBRO BANCO SENASA'!G210</f>
        <v>0</v>
      </c>
      <c r="H209" s="11">
        <f t="shared" si="5"/>
        <v>11721125.930000007</v>
      </c>
    </row>
    <row r="210" spans="1:8" ht="15" hidden="1" customHeight="1" x14ac:dyDescent="0.25">
      <c r="A210" s="31">
        <f>+'LIBRO BANCO SENASA'!A211</f>
        <v>44621</v>
      </c>
      <c r="B210" s="115">
        <f>+'LIBRO BANCO SENASA'!B211</f>
        <v>15624021</v>
      </c>
      <c r="C210" s="7"/>
      <c r="D210" s="31" t="str">
        <f>+'LIBRO BANCO SENASA'!D211</f>
        <v>BIO NOVA</v>
      </c>
      <c r="E210" s="31" t="str">
        <f>+'LIBRO BANCO SENASA'!E211</f>
        <v>REACTIVOS DE LABORATORIO Y MATERIAL MEDICO GASTABLE</v>
      </c>
      <c r="F210" s="18">
        <f>+'LIBRO BANCO SENASA'!F211</f>
        <v>0</v>
      </c>
      <c r="G210" s="142">
        <f>+'LIBRO BANCO SENASA'!G211</f>
        <v>466024.4</v>
      </c>
      <c r="H210" s="11">
        <f t="shared" si="5"/>
        <v>11255101.530000007</v>
      </c>
    </row>
    <row r="211" spans="1:8" ht="15" hidden="1" customHeight="1" x14ac:dyDescent="0.25">
      <c r="A211" s="31">
        <f>+'LIBRO BANCO SENASA'!A212</f>
        <v>44622</v>
      </c>
      <c r="B211" s="115">
        <f>+'LIBRO BANCO SENASA'!B212</f>
        <v>15634182</v>
      </c>
      <c r="C211" s="7"/>
      <c r="D211" s="31" t="str">
        <f>+'LIBRO BANCO SENASA'!D212</f>
        <v>DIEGO ANT. RUIZ</v>
      </c>
      <c r="E211" s="31" t="str">
        <f>+'LIBRO BANCO SENASA'!E212</f>
        <v xml:space="preserve">TRANSPORTE A PROMESE </v>
      </c>
      <c r="F211" s="18">
        <f>+'LIBRO BANCO SENASA'!F212</f>
        <v>0</v>
      </c>
      <c r="G211" s="142">
        <f>+'LIBRO BANCO SENASA'!G212</f>
        <v>27000</v>
      </c>
      <c r="H211" s="11">
        <f t="shared" si="5"/>
        <v>11228101.530000007</v>
      </c>
    </row>
    <row r="212" spans="1:8" ht="15" hidden="1" customHeight="1" x14ac:dyDescent="0.25">
      <c r="A212" s="31">
        <f>+'LIBRO BANCO SENASA'!A213</f>
        <v>44622</v>
      </c>
      <c r="B212" s="115">
        <f>+'LIBRO BANCO SENASA'!B213</f>
        <v>15634343</v>
      </c>
      <c r="C212" s="7"/>
      <c r="D212" s="31" t="str">
        <f>+'LIBRO BANCO SENASA'!D213</f>
        <v xml:space="preserve">EUSEBIO PUELLO </v>
      </c>
      <c r="E212" s="31" t="str">
        <f>+'LIBRO BANCO SENASA'!E213</f>
        <v>SERVICIOS JURIDICOS</v>
      </c>
      <c r="F212" s="18">
        <f>+'LIBRO BANCO SENASA'!F213</f>
        <v>0</v>
      </c>
      <c r="G212" s="142">
        <f>+'LIBRO BANCO SENASA'!G213</f>
        <v>27000</v>
      </c>
      <c r="H212" s="11">
        <f t="shared" si="5"/>
        <v>11201101.530000007</v>
      </c>
    </row>
    <row r="213" spans="1:8" ht="15" hidden="1" customHeight="1" x14ac:dyDescent="0.25">
      <c r="A213" s="31">
        <f>+'LIBRO BANCO SENASA'!A214</f>
        <v>44622</v>
      </c>
      <c r="B213" s="115">
        <f>+'LIBRO BANCO SENASA'!B214</f>
        <v>15635234</v>
      </c>
      <c r="C213" s="7"/>
      <c r="D213" s="31" t="str">
        <f>+'LIBRO BANCO SENASA'!D214</f>
        <v>SOCOMEDI MULTISOLUTIONS</v>
      </c>
      <c r="E213" s="31" t="str">
        <f>+'LIBRO BANCO SENASA'!E214</f>
        <v>MEDICAMENTOS</v>
      </c>
      <c r="F213" s="18">
        <f>+'LIBRO BANCO SENASA'!F214</f>
        <v>0</v>
      </c>
      <c r="G213" s="142">
        <f>+'LIBRO BANCO SENASA'!G214</f>
        <v>413250</v>
      </c>
      <c r="H213" s="11">
        <f t="shared" si="5"/>
        <v>10787851.530000007</v>
      </c>
    </row>
    <row r="214" spans="1:8" ht="15" hidden="1" customHeight="1" x14ac:dyDescent="0.25">
      <c r="A214" s="31">
        <f>+'LIBRO BANCO SENASA'!A215</f>
        <v>44622</v>
      </c>
      <c r="B214" s="115">
        <f>+'LIBRO BANCO SENASA'!B215</f>
        <v>15635472</v>
      </c>
      <c r="C214" s="7"/>
      <c r="D214" s="31" t="str">
        <f>+'LIBRO BANCO SENASA'!D215</f>
        <v>ANLA FARMACEUTICA</v>
      </c>
      <c r="E214" s="31" t="str">
        <f>+'LIBRO BANCO SENASA'!E215</f>
        <v>MEDICAMENTOS Y MATERIAL MEDICO GASTABLE</v>
      </c>
      <c r="F214" s="18">
        <f>+'LIBRO BANCO SENASA'!F215</f>
        <v>0</v>
      </c>
      <c r="G214" s="142">
        <f>+'LIBRO BANCO SENASA'!G215</f>
        <v>484462</v>
      </c>
      <c r="H214" s="11">
        <f t="shared" si="5"/>
        <v>10303389.530000007</v>
      </c>
    </row>
    <row r="215" spans="1:8" ht="15" hidden="1" customHeight="1" x14ac:dyDescent="0.25">
      <c r="A215" s="31">
        <f>+'LIBRO BANCO SENASA'!A216</f>
        <v>44623</v>
      </c>
      <c r="B215" s="115" t="str">
        <f>+'LIBRO BANCO SENASA'!B216</f>
        <v>ERROR</v>
      </c>
      <c r="C215" s="7"/>
      <c r="D215" s="31" t="str">
        <f>+'LIBRO BANCO SENASA'!D216</f>
        <v>ERROR A SUPER FARMACIA DOMINGUEZ</v>
      </c>
      <c r="E215" s="31" t="str">
        <f>+'LIBRO BANCO SENASA'!E216</f>
        <v>ERROR DE TRANSFERENCIA</v>
      </c>
      <c r="F215" s="18">
        <f>+'LIBRO BANCO SENASA'!F216</f>
        <v>0</v>
      </c>
      <c r="G215" s="142">
        <f>+'LIBRO BANCO SENASA'!G216</f>
        <v>527568.57999999996</v>
      </c>
      <c r="H215" s="11">
        <f t="shared" si="5"/>
        <v>9775820.9500000067</v>
      </c>
    </row>
    <row r="216" spans="1:8" ht="15" hidden="1" customHeight="1" x14ac:dyDescent="0.25">
      <c r="A216" s="31">
        <f>+'LIBRO BANCO SENASA'!A217</f>
        <v>44623</v>
      </c>
      <c r="B216" s="115">
        <f>+'LIBRO BANCO SENASA'!B217</f>
        <v>15664244</v>
      </c>
      <c r="C216" s="22"/>
      <c r="D216" s="31" t="str">
        <f>+'LIBRO BANCO SENASA'!D217</f>
        <v xml:space="preserve">PEDRO CABRERA ISABEL </v>
      </c>
      <c r="E216" s="31" t="str">
        <f>+'LIBRO BANCO SENASA'!E217</f>
        <v>ALIMENTOS</v>
      </c>
      <c r="F216" s="18">
        <f>+'LIBRO BANCO SENASA'!F217</f>
        <v>0</v>
      </c>
      <c r="G216" s="142">
        <f>+'LIBRO BANCO SENASA'!G217</f>
        <v>522349.42</v>
      </c>
      <c r="H216" s="11">
        <f t="shared" si="5"/>
        <v>9253471.5300000068</v>
      </c>
    </row>
    <row r="217" spans="1:8" ht="15" hidden="1" customHeight="1" x14ac:dyDescent="0.25">
      <c r="A217" s="31">
        <f>+'LIBRO BANCO SENASA'!A218</f>
        <v>44623</v>
      </c>
      <c r="B217" s="115">
        <f>+'LIBRO BANCO SENASA'!B218</f>
        <v>15665961</v>
      </c>
      <c r="C217" s="7"/>
      <c r="D217" s="31" t="str">
        <f>+'LIBRO BANCO SENASA'!D218</f>
        <v>PROLABFAI</v>
      </c>
      <c r="E217" s="31" t="str">
        <f>+'LIBRO BANCO SENASA'!E218</f>
        <v>LABORATORIO Y MATERIAL MEDICO GASTABLE</v>
      </c>
      <c r="F217" s="18">
        <f>+'LIBRO BANCO SENASA'!F218</f>
        <v>0</v>
      </c>
      <c r="G217" s="142">
        <f>+'LIBRO BANCO SENASA'!G218</f>
        <v>694328.95000000007</v>
      </c>
      <c r="H217" s="11">
        <f t="shared" si="5"/>
        <v>8559142.5800000075</v>
      </c>
    </row>
    <row r="218" spans="1:8" ht="15" hidden="1" customHeight="1" x14ac:dyDescent="0.25">
      <c r="A218" s="31">
        <f>+'LIBRO BANCO SENASA'!A219</f>
        <v>44623</v>
      </c>
      <c r="B218" s="115">
        <f>+'LIBRO BANCO SENASA'!B219</f>
        <v>15666132</v>
      </c>
      <c r="C218" s="7"/>
      <c r="D218" s="31" t="str">
        <f>+'LIBRO BANCO SENASA'!D219</f>
        <v>PRODUCTOS Y VEGETALES GUZMAN UREÑA</v>
      </c>
      <c r="E218" s="31" t="str">
        <f>+'LIBRO BANCO SENASA'!E219</f>
        <v>ALIMENTOS</v>
      </c>
      <c r="F218" s="18">
        <f>+'LIBRO BANCO SENASA'!F219</f>
        <v>0</v>
      </c>
      <c r="G218" s="142">
        <f>+'LIBRO BANCO SENASA'!G219</f>
        <v>552733.75</v>
      </c>
      <c r="H218" s="11">
        <f t="shared" si="5"/>
        <v>8006408.8300000075</v>
      </c>
    </row>
    <row r="219" spans="1:8" ht="15" hidden="1" customHeight="1" x14ac:dyDescent="0.25">
      <c r="A219" s="31">
        <f>+'LIBRO BANCO SENASA'!A220</f>
        <v>44623</v>
      </c>
      <c r="B219" s="115">
        <f>+'LIBRO BANCO SENASA'!B220</f>
        <v>15666323</v>
      </c>
      <c r="C219" s="7"/>
      <c r="D219" s="31" t="str">
        <f>+'LIBRO BANCO SENASA'!D220</f>
        <v>ROTRICOMERCIAL</v>
      </c>
      <c r="E219" s="31" t="str">
        <f>+'LIBRO BANCO SENASA'!E220</f>
        <v>MEDICAMENTOS Y MATERIAL MEDICO GASTABLE</v>
      </c>
      <c r="F219" s="18">
        <f>+'LIBRO BANCO SENASA'!F220</f>
        <v>0</v>
      </c>
      <c r="G219" s="142">
        <f>+'LIBRO BANCO SENASA'!G220</f>
        <v>714295.5</v>
      </c>
      <c r="H219" s="11">
        <f t="shared" si="5"/>
        <v>7292113.3300000075</v>
      </c>
    </row>
    <row r="220" spans="1:8" ht="15" hidden="1" customHeight="1" x14ac:dyDescent="0.25">
      <c r="A220" s="31">
        <f>+'LIBRO BANCO SENASA'!A221</f>
        <v>44624</v>
      </c>
      <c r="B220" s="115" t="str">
        <f>+'LIBRO BANCO SENASA'!B221</f>
        <v>DEV.</v>
      </c>
      <c r="C220" s="7"/>
      <c r="D220" s="31" t="str">
        <f>+'LIBRO BANCO SENASA'!D221</f>
        <v>DEV. DE SUPER FARMACIA DOMINGUEZ</v>
      </c>
      <c r="E220" s="31" t="str">
        <f>+'LIBRO BANCO SENASA'!E221</f>
        <v>DEVOLUCION DE TRANSFERENCIA</v>
      </c>
      <c r="F220" s="18">
        <f>+'LIBRO BANCO SENASA'!F221</f>
        <v>527568.57999999996</v>
      </c>
      <c r="G220" s="142">
        <f>+'LIBRO BANCO SENASA'!G221</f>
        <v>0</v>
      </c>
      <c r="H220" s="11">
        <f t="shared" si="5"/>
        <v>7819681.9100000076</v>
      </c>
    </row>
    <row r="221" spans="1:8" ht="15" customHeight="1" x14ac:dyDescent="0.25">
      <c r="A221" s="31">
        <f>+'LIBRO BANCO SENASA'!A222</f>
        <v>44624</v>
      </c>
      <c r="B221" s="115" t="str">
        <f>+'LIBRO BANCO SENASA'!B222</f>
        <v>DEP.</v>
      </c>
      <c r="C221" s="7"/>
      <c r="D221" s="31" t="str">
        <f>+'LIBRO BANCO SENASA'!D222</f>
        <v>HOSPITAL JUAN P. PINA</v>
      </c>
      <c r="E221" s="31" t="str">
        <f>+'LIBRO BANCO SENASA'!E222</f>
        <v>ODONTOLOGIA</v>
      </c>
      <c r="F221" s="18">
        <f>+'LIBRO BANCO SENASA'!F222</f>
        <v>9500</v>
      </c>
      <c r="G221" s="142">
        <f>+'LIBRO BANCO SENASA'!G222</f>
        <v>0</v>
      </c>
      <c r="H221" s="11">
        <f t="shared" si="5"/>
        <v>7829181.9100000076</v>
      </c>
    </row>
    <row r="222" spans="1:8" ht="15" customHeight="1" x14ac:dyDescent="0.25">
      <c r="A222" s="31">
        <f>+'LIBRO BANCO SENASA'!A223</f>
        <v>44624</v>
      </c>
      <c r="B222" s="115" t="str">
        <f>+'LIBRO BANCO SENASA'!B223</f>
        <v>DEP.</v>
      </c>
      <c r="C222" s="7"/>
      <c r="D222" s="31" t="str">
        <f>+'LIBRO BANCO SENASA'!D223</f>
        <v>HOSPITAL JUAN P. PINA</v>
      </c>
      <c r="E222" s="31" t="str">
        <f>+'LIBRO BANCO SENASA'!E223</f>
        <v>ODONTOLOGIA</v>
      </c>
      <c r="F222" s="18">
        <f>+'LIBRO BANCO SENASA'!F223</f>
        <v>17200</v>
      </c>
      <c r="G222" s="142">
        <f>+'LIBRO BANCO SENASA'!G223</f>
        <v>0</v>
      </c>
      <c r="H222" s="11">
        <f t="shared" si="5"/>
        <v>7846381.9100000076</v>
      </c>
    </row>
    <row r="223" spans="1:8" ht="15" customHeight="1" x14ac:dyDescent="0.25">
      <c r="A223" s="31">
        <f>+'LIBRO BANCO SENASA'!A224</f>
        <v>44624</v>
      </c>
      <c r="B223" s="115" t="str">
        <f>+'LIBRO BANCO SENASA'!B224</f>
        <v>DEP.</v>
      </c>
      <c r="C223" s="7"/>
      <c r="D223" s="31" t="str">
        <f>+'LIBRO BANCO SENASA'!D224</f>
        <v>HOSPITAL JUAN P. PINA</v>
      </c>
      <c r="E223" s="31" t="str">
        <f>+'LIBRO BANCO SENASA'!E224</f>
        <v>ODONTOLOGIA</v>
      </c>
      <c r="F223" s="18">
        <f>+'LIBRO BANCO SENASA'!F224</f>
        <v>9100</v>
      </c>
      <c r="G223" s="142">
        <f>+'LIBRO BANCO SENASA'!G224</f>
        <v>0</v>
      </c>
      <c r="H223" s="11">
        <f t="shared" si="5"/>
        <v>7855481.9100000076</v>
      </c>
    </row>
    <row r="224" spans="1:8" ht="15" hidden="1" customHeight="1" x14ac:dyDescent="0.25">
      <c r="A224" s="31">
        <f>+'LIBRO BANCO SENASA'!A225</f>
        <v>44624</v>
      </c>
      <c r="B224" s="115">
        <f>+'LIBRO BANCO SENASA'!B225</f>
        <v>15683059</v>
      </c>
      <c r="C224" s="7"/>
      <c r="D224" s="31" t="str">
        <f>+'LIBRO BANCO SENASA'!D225</f>
        <v>LAPCOM TECNOLOGY EIRL</v>
      </c>
      <c r="E224" s="31" t="str">
        <f>+'LIBRO BANCO SENASA'!E225</f>
        <v>MATERIAL GASTABLE DE OFICINA Y ALQUI. EQUI. TECNO</v>
      </c>
      <c r="F224" s="18">
        <f>+'LIBRO BANCO SENASA'!F225</f>
        <v>0</v>
      </c>
      <c r="G224" s="142">
        <f>+'LIBRO BANCO SENASA'!G225</f>
        <v>209576.83000000002</v>
      </c>
      <c r="H224" s="11">
        <f t="shared" si="5"/>
        <v>7645905.0800000075</v>
      </c>
    </row>
    <row r="225" spans="1:8" ht="15" hidden="1" customHeight="1" x14ac:dyDescent="0.25">
      <c r="A225" s="31">
        <f>+'LIBRO BANCO SENASA'!A226</f>
        <v>44624</v>
      </c>
      <c r="B225" s="115">
        <f>+'LIBRO BANCO SENASA'!B226</f>
        <v>15683907</v>
      </c>
      <c r="C225" s="7"/>
      <c r="D225" s="31" t="str">
        <f>+'LIBRO BANCO SENASA'!D226</f>
        <v>SUPER FARMACIA DOMINGUEZ</v>
      </c>
      <c r="E225" s="31" t="str">
        <f>+'LIBRO BANCO SENASA'!E226</f>
        <v>MEDICAMENTOS Y MATERIAL MEDICO GASTABLE</v>
      </c>
      <c r="F225" s="18">
        <f>+'LIBRO BANCO SENASA'!F226</f>
        <v>0</v>
      </c>
      <c r="G225" s="142">
        <f>+'LIBRO BANCO SENASA'!G226</f>
        <v>527568.57999999996</v>
      </c>
      <c r="H225" s="11">
        <f t="shared" si="5"/>
        <v>7118336.5000000075</v>
      </c>
    </row>
    <row r="226" spans="1:8" ht="15" hidden="1" customHeight="1" x14ac:dyDescent="0.25">
      <c r="A226" s="31">
        <f>+'LIBRO BANCO SENASA'!A227</f>
        <v>44624</v>
      </c>
      <c r="B226" s="115">
        <f>+'LIBRO BANCO SENASA'!B227</f>
        <v>15688375</v>
      </c>
      <c r="C226" s="7"/>
      <c r="D226" s="31" t="str">
        <f>+'LIBRO BANCO SENASA'!D227</f>
        <v>AGUZTINA DIAZ CABRERA</v>
      </c>
      <c r="E226" s="31" t="str">
        <f>+'LIBRO BANCO SENASA'!E227</f>
        <v>NOMINA PERSONAL EN ESPERA DE NOMBREMIENTO</v>
      </c>
      <c r="F226" s="18">
        <f>+'LIBRO BANCO SENASA'!F227</f>
        <v>0</v>
      </c>
      <c r="G226" s="142">
        <f>+'LIBRO BANCO SENASA'!G227</f>
        <v>7000</v>
      </c>
      <c r="H226" s="11">
        <f t="shared" si="5"/>
        <v>7111336.5000000075</v>
      </c>
    </row>
    <row r="227" spans="1:8" ht="15" hidden="1" customHeight="1" x14ac:dyDescent="0.25">
      <c r="A227" s="31">
        <f>+'LIBRO BANCO SENASA'!A228</f>
        <v>44624</v>
      </c>
      <c r="B227" s="115">
        <f>+'LIBRO BANCO SENASA'!B228</f>
        <v>15688449</v>
      </c>
      <c r="C227" s="7"/>
      <c r="D227" s="31" t="str">
        <f>+'LIBRO BANCO SENASA'!D228</f>
        <v>ELIESEL MANZANILLA REVELO</v>
      </c>
      <c r="E227" s="31" t="str">
        <f>+'LIBRO BANCO SENASA'!E228</f>
        <v>NOMINA PERSONAL EN ESPERA DE NOMBREMIENTO</v>
      </c>
      <c r="F227" s="18">
        <f>+'LIBRO BANCO SENASA'!F228</f>
        <v>0</v>
      </c>
      <c r="G227" s="142">
        <f>+'LIBRO BANCO SENASA'!G228</f>
        <v>5000</v>
      </c>
      <c r="H227" s="11">
        <f t="shared" si="5"/>
        <v>7106336.5000000075</v>
      </c>
    </row>
    <row r="228" spans="1:8" ht="15" customHeight="1" x14ac:dyDescent="0.25">
      <c r="A228" s="31">
        <f>+'LIBRO BANCO SENASA'!A229</f>
        <v>44627</v>
      </c>
      <c r="B228" s="115" t="str">
        <f>+'LIBRO BANCO SENASA'!B229</f>
        <v>DEP.</v>
      </c>
      <c r="C228" s="7"/>
      <c r="D228" s="31" t="str">
        <f>+'LIBRO BANCO SENASA'!D229</f>
        <v>HOSPITAL JUAN P. PINA</v>
      </c>
      <c r="E228" s="31" t="str">
        <f>+'LIBRO BANCO SENASA'!E229</f>
        <v>COLEGIO MEDICO DOMINICANO (CMD)</v>
      </c>
      <c r="F228" s="18">
        <f>+'LIBRO BANCO SENASA'!F229</f>
        <v>10000</v>
      </c>
      <c r="G228" s="142">
        <f>+'LIBRO BANCO SENASA'!G229</f>
        <v>0</v>
      </c>
      <c r="H228" s="11">
        <f t="shared" si="5"/>
        <v>7116336.5000000075</v>
      </c>
    </row>
    <row r="229" spans="1:8" ht="15" customHeight="1" x14ac:dyDescent="0.25">
      <c r="A229" s="31">
        <f>+'LIBRO BANCO SENASA'!A230</f>
        <v>44628</v>
      </c>
      <c r="B229" s="115" t="str">
        <f>+'LIBRO BANCO SENASA'!B230</f>
        <v>DEP.</v>
      </c>
      <c r="C229" s="7"/>
      <c r="D229" s="31" t="str">
        <f>+'LIBRO BANCO SENASA'!D230</f>
        <v>HOSPITAL JUAN P. PINA</v>
      </c>
      <c r="E229" s="31" t="str">
        <f>+'LIBRO BANCO SENASA'!E230</f>
        <v>ARS META SALUD</v>
      </c>
      <c r="F229" s="18">
        <f>+'LIBRO BANCO SENASA'!F230</f>
        <v>7195.6</v>
      </c>
      <c r="G229" s="142">
        <f>+'LIBRO BANCO SENASA'!G230</f>
        <v>0</v>
      </c>
      <c r="H229" s="11">
        <f t="shared" si="5"/>
        <v>7123532.1000000071</v>
      </c>
    </row>
    <row r="230" spans="1:8" ht="15" hidden="1" customHeight="1" x14ac:dyDescent="0.25">
      <c r="A230" s="31">
        <f>+'LIBRO BANCO SENASA'!A231</f>
        <v>44628</v>
      </c>
      <c r="B230" s="115">
        <f>+'LIBRO BANCO SENASA'!B231</f>
        <v>15725537</v>
      </c>
      <c r="C230" s="7"/>
      <c r="D230" s="31" t="str">
        <f>+'LIBRO BANCO SENASA'!D231</f>
        <v>SANTA DANIELA UBEN</v>
      </c>
      <c r="E230" s="31" t="str">
        <f>+'LIBRO BANCO SENASA'!E231</f>
        <v>NOMINA PERSONAL EN ESPERA DE NOMBREMIENTO</v>
      </c>
      <c r="F230" s="18">
        <f>+'LIBRO BANCO SENASA'!F231</f>
        <v>0</v>
      </c>
      <c r="G230" s="142">
        <f>+'LIBRO BANCO SENASA'!G231</f>
        <v>7000</v>
      </c>
      <c r="H230" s="11">
        <f t="shared" si="5"/>
        <v>7116532.1000000071</v>
      </c>
    </row>
    <row r="231" spans="1:8" ht="15" hidden="1" customHeight="1" x14ac:dyDescent="0.25">
      <c r="A231" s="31">
        <f>+'LIBRO BANCO SENASA'!A232</f>
        <v>44628</v>
      </c>
      <c r="B231" s="115">
        <f>+'LIBRO BANCO SENASA'!B232</f>
        <v>15725635</v>
      </c>
      <c r="C231" s="7"/>
      <c r="D231" s="31" t="str">
        <f>+'LIBRO BANCO SENASA'!D232</f>
        <v>ALVARO LORENZO</v>
      </c>
      <c r="E231" s="31" t="str">
        <f>+'LIBRO BANCO SENASA'!E232</f>
        <v>NOMINA PERSONAL EN ESPERA DE NOMBREMIENTO</v>
      </c>
      <c r="F231" s="18">
        <f>+'LIBRO BANCO SENASA'!F232</f>
        <v>0</v>
      </c>
      <c r="G231" s="142">
        <f>+'LIBRO BANCO SENASA'!G232</f>
        <v>7000</v>
      </c>
      <c r="H231" s="11">
        <f t="shared" si="5"/>
        <v>7109532.1000000071</v>
      </c>
    </row>
    <row r="232" spans="1:8" ht="15" customHeight="1" x14ac:dyDescent="0.25">
      <c r="A232" s="31">
        <f>+'LIBRO BANCO SENASA'!A233</f>
        <v>44628</v>
      </c>
      <c r="B232" s="115" t="str">
        <f>+'LIBRO BANCO SENASA'!B233</f>
        <v>DEP.</v>
      </c>
      <c r="C232" s="7"/>
      <c r="D232" s="31" t="str">
        <f>+'LIBRO BANCO SENASA'!D233</f>
        <v>HOSPITAL JUAN P. PINA</v>
      </c>
      <c r="E232" s="31" t="str">
        <f>+'LIBRO BANCO SENASA'!E233</f>
        <v>ODONTOLOGIA</v>
      </c>
      <c r="F232" s="18">
        <f>+'LIBRO BANCO SENASA'!F233</f>
        <v>6200</v>
      </c>
      <c r="G232" s="142">
        <f>+'LIBRO BANCO SENASA'!G233</f>
        <v>0</v>
      </c>
      <c r="H232" s="11">
        <f t="shared" si="5"/>
        <v>7115732.1000000071</v>
      </c>
    </row>
    <row r="233" spans="1:8" ht="15" customHeight="1" x14ac:dyDescent="0.25">
      <c r="A233" s="31">
        <f>+'LIBRO BANCO SENASA'!A234</f>
        <v>44629</v>
      </c>
      <c r="B233" s="115" t="str">
        <f>+'LIBRO BANCO SENASA'!B234</f>
        <v>DEP.</v>
      </c>
      <c r="C233" s="7"/>
      <c r="D233" s="31" t="str">
        <f>+'LIBRO BANCO SENASA'!D234</f>
        <v>HOSPITAL JUAN P. PINA</v>
      </c>
      <c r="E233" s="31" t="str">
        <f>+'LIBRO BANCO SENASA'!E234</f>
        <v>ODONTOLOGIA</v>
      </c>
      <c r="F233" s="18">
        <f>+'LIBRO BANCO SENASA'!F234</f>
        <v>4850</v>
      </c>
      <c r="G233" s="142">
        <f>+'LIBRO BANCO SENASA'!G234</f>
        <v>0</v>
      </c>
      <c r="H233" s="11">
        <f t="shared" si="5"/>
        <v>7120582.1000000071</v>
      </c>
    </row>
    <row r="234" spans="1:8" ht="15" customHeight="1" x14ac:dyDescent="0.25">
      <c r="A234" s="31">
        <f>+'LIBRO BANCO SENASA'!A235</f>
        <v>44629</v>
      </c>
      <c r="B234" s="115" t="str">
        <f>+'LIBRO BANCO SENASA'!B235</f>
        <v>DEP.</v>
      </c>
      <c r="C234" s="7"/>
      <c r="D234" s="31" t="str">
        <f>+'LIBRO BANCO SENASA'!D235</f>
        <v>HOSPITAL JUAN P. PINA</v>
      </c>
      <c r="E234" s="31" t="str">
        <f>+'LIBRO BANCO SENASA'!E235</f>
        <v>ODONTOLOGIA</v>
      </c>
      <c r="F234" s="18">
        <f>+'LIBRO BANCO SENASA'!F235</f>
        <v>14500</v>
      </c>
      <c r="G234" s="142">
        <f>+'LIBRO BANCO SENASA'!G235</f>
        <v>0</v>
      </c>
      <c r="H234" s="11">
        <f t="shared" si="5"/>
        <v>7135082.1000000071</v>
      </c>
    </row>
    <row r="235" spans="1:8" ht="15" hidden="1" customHeight="1" x14ac:dyDescent="0.25">
      <c r="A235" s="31">
        <f>+'LIBRO BANCO SENASA'!A236</f>
        <v>44629</v>
      </c>
      <c r="B235" s="115">
        <f>+'LIBRO BANCO SENASA'!B236</f>
        <v>15747772</v>
      </c>
      <c r="C235" s="7"/>
      <c r="D235" s="31" t="str">
        <f>+'LIBRO BANCO SENASA'!D236</f>
        <v>GABRIEL PEÑA</v>
      </c>
      <c r="E235" s="31" t="str">
        <f>+'LIBRO BANCO SENASA'!E236</f>
        <v>PERSONAL PERDIENTE DE PAGO MES DE FEBRERO</v>
      </c>
      <c r="F235" s="18">
        <f>+'LIBRO BANCO SENASA'!F236</f>
        <v>0</v>
      </c>
      <c r="G235" s="142">
        <f>+'LIBRO BANCO SENASA'!G236</f>
        <v>40000</v>
      </c>
      <c r="H235" s="11">
        <f t="shared" si="5"/>
        <v>7095082.1000000071</v>
      </c>
    </row>
    <row r="236" spans="1:8" ht="15" hidden="1" customHeight="1" x14ac:dyDescent="0.25">
      <c r="A236" s="31">
        <f>+'LIBRO BANCO SENASA'!A237</f>
        <v>44629</v>
      </c>
      <c r="B236" s="115">
        <f>+'LIBRO BANCO SENASA'!B237</f>
        <v>15747949</v>
      </c>
      <c r="C236" s="7"/>
      <c r="D236" s="31" t="str">
        <f>+'LIBRO BANCO SENASA'!D237</f>
        <v>REYMUNDO PUELLO</v>
      </c>
      <c r="E236" s="31" t="str">
        <f>+'LIBRO BANCO SENASA'!E237</f>
        <v>PERSONAL PERDIENTE DE PAGO MES DE FEBRERO</v>
      </c>
      <c r="F236" s="18">
        <f>+'LIBRO BANCO SENASA'!F237</f>
        <v>0</v>
      </c>
      <c r="G236" s="142">
        <f>+'LIBRO BANCO SENASA'!G237</f>
        <v>7107</v>
      </c>
      <c r="H236" s="11">
        <f t="shared" si="5"/>
        <v>7087975.1000000071</v>
      </c>
    </row>
    <row r="237" spans="1:8" ht="15" hidden="1" customHeight="1" x14ac:dyDescent="0.25">
      <c r="A237" s="31">
        <f>+'LIBRO BANCO SENASA'!A238</f>
        <v>44629</v>
      </c>
      <c r="B237" s="115">
        <f>+'LIBRO BANCO SENASA'!B238</f>
        <v>15748004</v>
      </c>
      <c r="C237" s="7"/>
      <c r="D237" s="31" t="str">
        <f>+'LIBRO BANCO SENASA'!D238</f>
        <v>ANDRES BAUTISTA DE LOS SANTOS</v>
      </c>
      <c r="E237" s="31" t="str">
        <f>+'LIBRO BANCO SENASA'!E238</f>
        <v>PERSONAL PERDIENTE DE PAGO MES DE FEBRERO</v>
      </c>
      <c r="F237" s="18">
        <f>+'LIBRO BANCO SENASA'!F238</f>
        <v>0</v>
      </c>
      <c r="G237" s="142">
        <f>+'LIBRO BANCO SENASA'!G238</f>
        <v>12000</v>
      </c>
      <c r="H237" s="11">
        <f t="shared" si="5"/>
        <v>7075975.1000000071</v>
      </c>
    </row>
    <row r="238" spans="1:8" ht="15" hidden="1" customHeight="1" x14ac:dyDescent="0.25">
      <c r="A238" s="31">
        <f>+'LIBRO BANCO SENASA'!A239</f>
        <v>44629</v>
      </c>
      <c r="B238" s="115">
        <f>+'LIBRO BANCO SENASA'!B239</f>
        <v>15748050</v>
      </c>
      <c r="C238" s="7"/>
      <c r="D238" s="31" t="str">
        <f>+'LIBRO BANCO SENASA'!D239</f>
        <v>ALEXANDRA JIMENEZ</v>
      </c>
      <c r="E238" s="31" t="str">
        <f>+'LIBRO BANCO SENASA'!E239</f>
        <v>PERSONAL PERDIENTE DE PAGO MES DE FEBRERO</v>
      </c>
      <c r="F238" s="18">
        <f>+'LIBRO BANCO SENASA'!F239</f>
        <v>0</v>
      </c>
      <c r="G238" s="142">
        <f>+'LIBRO BANCO SENASA'!G239</f>
        <v>13842</v>
      </c>
      <c r="H238" s="11">
        <f t="shared" si="5"/>
        <v>7062133.1000000071</v>
      </c>
    </row>
    <row r="239" spans="1:8" ht="15" hidden="1" customHeight="1" x14ac:dyDescent="0.25">
      <c r="A239" s="31">
        <f>+'LIBRO BANCO SENASA'!A240</f>
        <v>44629</v>
      </c>
      <c r="B239" s="115">
        <f>+'LIBRO BANCO SENASA'!B240</f>
        <v>15748097</v>
      </c>
      <c r="C239" s="7"/>
      <c r="D239" s="31" t="str">
        <f>+'LIBRO BANCO SENASA'!D240</f>
        <v>FANNY ANDUJAR</v>
      </c>
      <c r="E239" s="31" t="str">
        <f>+'LIBRO BANCO SENASA'!E240</f>
        <v>PERSONAL PERDIENTE DE PAGO MES DE FEBRERO</v>
      </c>
      <c r="F239" s="18">
        <f>+'LIBRO BANCO SENASA'!F240</f>
        <v>0</v>
      </c>
      <c r="G239" s="142">
        <f>+'LIBRO BANCO SENASA'!G240</f>
        <v>10000</v>
      </c>
      <c r="H239" s="11">
        <f t="shared" si="5"/>
        <v>7052133.1000000071</v>
      </c>
    </row>
    <row r="240" spans="1:8" ht="15" hidden="1" customHeight="1" x14ac:dyDescent="0.25">
      <c r="A240" s="31">
        <f>+'LIBRO BANCO SENASA'!A241</f>
        <v>44629</v>
      </c>
      <c r="B240" s="115" t="str">
        <f>+'LIBRO BANCO SENASA'!B241</f>
        <v>CONFECION</v>
      </c>
      <c r="C240" s="7"/>
      <c r="D240" s="31" t="str">
        <f>+'LIBRO BANCO SENASA'!D241</f>
        <v>BAN RESERVAS</v>
      </c>
      <c r="E240" s="31" t="str">
        <f>+'LIBRO BANCO SENASA'!E241</f>
        <v>CONFECION DE CHEQUES</v>
      </c>
      <c r="F240" s="18">
        <f>+'LIBRO BANCO SENASA'!F241</f>
        <v>0</v>
      </c>
      <c r="G240" s="142">
        <f>+'LIBRO BANCO SENASA'!G241</f>
        <v>86951.31</v>
      </c>
      <c r="H240" s="11">
        <f t="shared" si="5"/>
        <v>6965181.7900000075</v>
      </c>
    </row>
    <row r="241" spans="1:8" ht="15" hidden="1" customHeight="1" x14ac:dyDescent="0.25">
      <c r="A241" s="31">
        <f>+'LIBRO BANCO SENASA'!A242</f>
        <v>44630</v>
      </c>
      <c r="B241" s="115">
        <f>+'LIBRO BANCO SENASA'!B242</f>
        <v>15769550</v>
      </c>
      <c r="C241" s="7"/>
      <c r="D241" s="31" t="str">
        <f>+'LIBRO BANCO SENASA'!D242</f>
        <v>DANIEL F CARO</v>
      </c>
      <c r="E241" s="31" t="str">
        <f>+'LIBRO BANCO SENASA'!E242</f>
        <v>TRANSPORTE A LAS ARS Y DEMAS.</v>
      </c>
      <c r="F241" s="18">
        <f>+'LIBRO BANCO SENASA'!F242</f>
        <v>0</v>
      </c>
      <c r="G241" s="142">
        <f>+'LIBRO BANCO SENASA'!G242</f>
        <v>41940</v>
      </c>
      <c r="H241" s="11">
        <f t="shared" si="5"/>
        <v>6923241.7900000075</v>
      </c>
    </row>
    <row r="242" spans="1:8" ht="15" hidden="1" customHeight="1" x14ac:dyDescent="0.25">
      <c r="A242" s="31">
        <f>+'LIBRO BANCO SENASA'!A243</f>
        <v>44631</v>
      </c>
      <c r="B242" s="115">
        <f>+'LIBRO BANCO SENASA'!B243</f>
        <v>15777080</v>
      </c>
      <c r="C242" s="7"/>
      <c r="D242" s="31" t="str">
        <f>+'LIBRO BANCO SENASA'!D243</f>
        <v>ROPHARMA</v>
      </c>
      <c r="E242" s="31" t="str">
        <f>+'LIBRO BANCO SENASA'!E243</f>
        <v>MEDICAMENTOS Y MATERIAL MEDICO GASTABLE</v>
      </c>
      <c r="F242" s="18">
        <f>+'LIBRO BANCO SENASA'!F243</f>
        <v>0</v>
      </c>
      <c r="G242" s="142">
        <f>+'LIBRO BANCO SENASA'!G243</f>
        <v>557642.5</v>
      </c>
      <c r="H242" s="11">
        <f t="shared" si="5"/>
        <v>6365599.2900000075</v>
      </c>
    </row>
    <row r="243" spans="1:8" ht="15" hidden="1" customHeight="1" x14ac:dyDescent="0.25">
      <c r="A243" s="31">
        <f>+'LIBRO BANCO SENASA'!A244</f>
        <v>44631</v>
      </c>
      <c r="B243" s="115">
        <f>+'LIBRO BANCO SENASA'!B244</f>
        <v>15784064</v>
      </c>
      <c r="C243" s="7"/>
      <c r="D243" s="31" t="str">
        <f>+'LIBRO BANCO SENASA'!D244</f>
        <v>ALTICE DOMINICANA FIJO</v>
      </c>
      <c r="E243" s="31" t="str">
        <f>+'LIBRO BANCO SENASA'!E244</f>
        <v>SERVICIOS TELEFONICOS FIJO</v>
      </c>
      <c r="F243" s="18">
        <f>+'LIBRO BANCO SENASA'!F244</f>
        <v>0</v>
      </c>
      <c r="G243" s="142">
        <f>+'LIBRO BANCO SENASA'!G244</f>
        <v>16242.5</v>
      </c>
      <c r="H243" s="11">
        <f t="shared" si="5"/>
        <v>6349356.7900000075</v>
      </c>
    </row>
    <row r="244" spans="1:8" ht="15" hidden="1" customHeight="1" x14ac:dyDescent="0.25">
      <c r="A244" s="31">
        <f>+'LIBRO BANCO SENASA'!A245</f>
        <v>44631</v>
      </c>
      <c r="B244" s="115">
        <f>+'LIBRO BANCO SENASA'!B245</f>
        <v>15784239</v>
      </c>
      <c r="C244" s="7"/>
      <c r="D244" s="31" t="str">
        <f>+'LIBRO BANCO SENASA'!D245</f>
        <v>SOLUCIONES P. CONTROL</v>
      </c>
      <c r="E244" s="31" t="str">
        <f>+'LIBRO BANCO SENASA'!E245</f>
        <v>SERVICIOS DEL CONTROL DE PLAGAS</v>
      </c>
      <c r="F244" s="18">
        <f>+'LIBRO BANCO SENASA'!F245</f>
        <v>0</v>
      </c>
      <c r="G244" s="142">
        <f>+'LIBRO BANCO SENASA'!G245</f>
        <v>73450</v>
      </c>
      <c r="H244" s="11">
        <f t="shared" si="5"/>
        <v>6275906.7900000075</v>
      </c>
    </row>
    <row r="245" spans="1:8" ht="15" hidden="1" customHeight="1" x14ac:dyDescent="0.25">
      <c r="A245" s="31">
        <f>+'LIBRO BANCO SENASA'!A246</f>
        <v>44631</v>
      </c>
      <c r="B245" s="115">
        <f>+'LIBRO BANCO SENASA'!B246</f>
        <v>15784345</v>
      </c>
      <c r="C245" s="7"/>
      <c r="D245" s="31" t="str">
        <f>+'LIBRO BANCO SENASA'!D246</f>
        <v>GG COMBUSTIBLE</v>
      </c>
      <c r="E245" s="31" t="str">
        <f>+'LIBRO BANCO SENASA'!E246</f>
        <v xml:space="preserve">GASOLINA </v>
      </c>
      <c r="F245" s="18">
        <f>+'LIBRO BANCO SENASA'!F246</f>
        <v>0</v>
      </c>
      <c r="G245" s="142">
        <f>+'LIBRO BANCO SENASA'!G246</f>
        <v>69690.39</v>
      </c>
      <c r="H245" s="11">
        <f t="shared" si="5"/>
        <v>6206216.4000000078</v>
      </c>
    </row>
    <row r="246" spans="1:8" ht="15" hidden="1" customHeight="1" x14ac:dyDescent="0.25">
      <c r="A246" s="31">
        <f>+'LIBRO BANCO SENASA'!A247</f>
        <v>44631</v>
      </c>
      <c r="B246" s="115">
        <f>+'LIBRO BANCO SENASA'!B247</f>
        <v>15787712</v>
      </c>
      <c r="C246" s="7"/>
      <c r="D246" s="31" t="str">
        <f>+'LIBRO BANCO SENASA'!D247</f>
        <v>P&amp;D RECYCLING</v>
      </c>
      <c r="E246" s="31" t="str">
        <f>+'LIBRO BANCO SENASA'!E247</f>
        <v>RECOGIDA DE DESECHOS BIOMEDICOS</v>
      </c>
      <c r="F246" s="18">
        <f>+'LIBRO BANCO SENASA'!F247</f>
        <v>0</v>
      </c>
      <c r="G246" s="142">
        <f>+'LIBRO BANCO SENASA'!G247</f>
        <v>209000</v>
      </c>
      <c r="H246" s="11">
        <f t="shared" si="5"/>
        <v>5997216.4000000078</v>
      </c>
    </row>
    <row r="247" spans="1:8" ht="15" customHeight="1" x14ac:dyDescent="0.25">
      <c r="A247" s="31">
        <f>+'LIBRO BANCO SENASA'!A248</f>
        <v>44636</v>
      </c>
      <c r="B247" s="115" t="str">
        <f>+'LIBRO BANCO SENASA'!B248</f>
        <v>DEP.</v>
      </c>
      <c r="C247" s="7"/>
      <c r="D247" s="31" t="str">
        <f>+'LIBRO BANCO SENASA'!D248</f>
        <v>HOSPITAL JUAN P. PINA</v>
      </c>
      <c r="E247" s="31" t="str">
        <f>+'LIBRO BANCO SENASA'!E248</f>
        <v>TRANSF. PAGO DE REVERSO ARS YUNEN</v>
      </c>
      <c r="F247" s="18">
        <f>+'LIBRO BANCO SENASA'!F248</f>
        <v>308666.40999999997</v>
      </c>
      <c r="G247" s="142">
        <f>+'LIBRO BANCO SENASA'!G248</f>
        <v>0</v>
      </c>
      <c r="H247" s="11">
        <f t="shared" si="5"/>
        <v>6305882.810000008</v>
      </c>
    </row>
    <row r="248" spans="1:8" ht="15" hidden="1" customHeight="1" x14ac:dyDescent="0.25">
      <c r="A248" s="31">
        <f>+'LIBRO BANCO SENASA'!A249</f>
        <v>44636</v>
      </c>
      <c r="B248" s="115">
        <f>+'LIBRO BANCO SENASA'!B249</f>
        <v>15864200</v>
      </c>
      <c r="C248" s="22"/>
      <c r="D248" s="31" t="str">
        <f>+'LIBRO BANCO SENASA'!D249</f>
        <v>CARISA AUTOADORNOS</v>
      </c>
      <c r="E248" s="31" t="str">
        <f>+'LIBRO BANCO SENASA'!E249</f>
        <v>ARTICULOS PLASTICOS</v>
      </c>
      <c r="F248" s="18">
        <f>+'LIBRO BANCO SENASA'!F249</f>
        <v>0</v>
      </c>
      <c r="G248" s="142">
        <f>+'LIBRO BANCO SENASA'!G249</f>
        <v>25281.360000000001</v>
      </c>
      <c r="H248" s="11">
        <f t="shared" si="5"/>
        <v>6280601.4500000076</v>
      </c>
    </row>
    <row r="249" spans="1:8" ht="15" customHeight="1" x14ac:dyDescent="0.25">
      <c r="A249" s="31">
        <f>+'LIBRO BANCO SENASA'!A250</f>
        <v>44636</v>
      </c>
      <c r="B249" s="115" t="str">
        <f>+'LIBRO BANCO SENASA'!B250</f>
        <v>DEP.</v>
      </c>
      <c r="C249" s="7"/>
      <c r="D249" s="31" t="str">
        <f>+'LIBRO BANCO SENASA'!D250</f>
        <v>HOSPITAL JUAN P. PINA</v>
      </c>
      <c r="E249" s="31" t="str">
        <f>+'LIBRO BANCO SENASA'!E250</f>
        <v>COIN</v>
      </c>
      <c r="F249" s="18">
        <f>+'LIBRO BANCO SENASA'!F250</f>
        <v>44760</v>
      </c>
      <c r="G249" s="142">
        <f>+'LIBRO BANCO SENASA'!G250</f>
        <v>0</v>
      </c>
      <c r="H249" s="11">
        <f t="shared" si="5"/>
        <v>6325361.4500000076</v>
      </c>
    </row>
    <row r="250" spans="1:8" ht="15" hidden="1" customHeight="1" x14ac:dyDescent="0.25">
      <c r="A250" s="31">
        <f>+'LIBRO BANCO SENASA'!A251</f>
        <v>44636</v>
      </c>
      <c r="B250" s="115" t="str">
        <f>+'LIBRO BANCO SENASA'!B251</f>
        <v>DEV.</v>
      </c>
      <c r="C250" s="7"/>
      <c r="D250" s="31" t="str">
        <f>+'LIBRO BANCO SENASA'!D251</f>
        <v>HOSPITAL JUAN P. PINA</v>
      </c>
      <c r="E250" s="31" t="str">
        <f>+'LIBRO BANCO SENASA'!E251</f>
        <v>APS</v>
      </c>
      <c r="F250" s="18">
        <f>+'LIBRO BANCO SENASA'!F251</f>
        <v>31657.55</v>
      </c>
      <c r="G250" s="142">
        <f>+'LIBRO BANCO SENASA'!G251</f>
        <v>0</v>
      </c>
      <c r="H250" s="11">
        <f t="shared" si="5"/>
        <v>6357019.0000000075</v>
      </c>
    </row>
    <row r="251" spans="1:8" ht="15" customHeight="1" x14ac:dyDescent="0.25">
      <c r="A251" s="31">
        <f>+'LIBRO BANCO SENASA'!A252</f>
        <v>44636</v>
      </c>
      <c r="B251" s="115" t="str">
        <f>+'LIBRO BANCO SENASA'!B252</f>
        <v>DEP.</v>
      </c>
      <c r="C251" s="7"/>
      <c r="D251" s="31" t="str">
        <f>+'LIBRO BANCO SENASA'!D252</f>
        <v>HOSPITAL JUAN P. PINA</v>
      </c>
      <c r="E251" s="31" t="str">
        <f>+'LIBRO BANCO SENASA'!E252</f>
        <v>ODONTOLOGIA</v>
      </c>
      <c r="F251" s="18">
        <f>+'LIBRO BANCO SENASA'!F252</f>
        <v>7800</v>
      </c>
      <c r="G251" s="142">
        <f>+'LIBRO BANCO SENASA'!G252</f>
        <v>0</v>
      </c>
      <c r="H251" s="11">
        <f t="shared" si="5"/>
        <v>6364819.0000000075</v>
      </c>
    </row>
    <row r="252" spans="1:8" ht="15" customHeight="1" x14ac:dyDescent="0.25">
      <c r="A252" s="31">
        <f>+'LIBRO BANCO SENASA'!A253</f>
        <v>44636</v>
      </c>
      <c r="B252" s="115" t="str">
        <f>+'LIBRO BANCO SENASA'!B253</f>
        <v>DEP.</v>
      </c>
      <c r="C252" s="22"/>
      <c r="D252" s="31" t="str">
        <f>+'LIBRO BANCO SENASA'!D253</f>
        <v>HOSPITAL JUAN P. PINA</v>
      </c>
      <c r="E252" s="31" t="str">
        <f>+'LIBRO BANCO SENASA'!E253</f>
        <v>ODONTOLOGIA</v>
      </c>
      <c r="F252" s="18">
        <f>+'LIBRO BANCO SENASA'!F253</f>
        <v>11300</v>
      </c>
      <c r="G252" s="142">
        <f>+'LIBRO BANCO SENASA'!G253</f>
        <v>0</v>
      </c>
      <c r="H252" s="11">
        <f t="shared" si="5"/>
        <v>6376119.0000000075</v>
      </c>
    </row>
    <row r="253" spans="1:8" ht="15" customHeight="1" x14ac:dyDescent="0.25">
      <c r="A253" s="31">
        <f>+'LIBRO BANCO SENASA'!A254</f>
        <v>44636</v>
      </c>
      <c r="B253" s="115" t="str">
        <f>+'LIBRO BANCO SENASA'!B254</f>
        <v>DEP.</v>
      </c>
      <c r="C253" s="7"/>
      <c r="D253" s="31" t="str">
        <f>+'LIBRO BANCO SENASA'!D254</f>
        <v>HOSPITAL JUAN P. PINA</v>
      </c>
      <c r="E253" s="31" t="str">
        <f>+'LIBRO BANCO SENASA'!E254</f>
        <v>ODONTOLOGIA</v>
      </c>
      <c r="F253" s="18">
        <f>+'LIBRO BANCO SENASA'!F254</f>
        <v>5100</v>
      </c>
      <c r="G253" s="142">
        <f>+'LIBRO BANCO SENASA'!G254</f>
        <v>0</v>
      </c>
      <c r="H253" s="11">
        <f t="shared" si="5"/>
        <v>6381219.0000000075</v>
      </c>
    </row>
    <row r="254" spans="1:8" ht="15" customHeight="1" x14ac:dyDescent="0.25">
      <c r="A254" s="31">
        <f>+'LIBRO BANCO SENASA'!A255</f>
        <v>44636</v>
      </c>
      <c r="B254" s="115" t="str">
        <f>+'LIBRO BANCO SENASA'!B255</f>
        <v>DEP.</v>
      </c>
      <c r="C254" s="7"/>
      <c r="D254" s="31" t="str">
        <f>+'LIBRO BANCO SENASA'!D255</f>
        <v>HOSPITAL JUAN P. PINA</v>
      </c>
      <c r="E254" s="31" t="str">
        <f>+'LIBRO BANCO SENASA'!E255</f>
        <v>ARS YUNEN</v>
      </c>
      <c r="F254" s="18">
        <f>+'LIBRO BANCO SENASA'!F255</f>
        <v>306498.15999999997</v>
      </c>
      <c r="G254" s="142">
        <f>+'LIBRO BANCO SENASA'!G255</f>
        <v>0</v>
      </c>
      <c r="H254" s="11">
        <f t="shared" si="5"/>
        <v>6687717.1600000076</v>
      </c>
    </row>
    <row r="255" spans="1:8" ht="15" hidden="1" customHeight="1" x14ac:dyDescent="0.25">
      <c r="A255" s="31">
        <f>+'LIBRO BANCO SENASA'!A256</f>
        <v>44637</v>
      </c>
      <c r="B255" s="115" t="str">
        <f>+'LIBRO BANCO SENASA'!B256</f>
        <v>DEV.</v>
      </c>
      <c r="C255" s="7"/>
      <c r="D255" s="31" t="str">
        <f>+'LIBRO BANCO SENASA'!D256</f>
        <v>HOSPITAL JUAN P. PINA</v>
      </c>
      <c r="E255" s="31" t="str">
        <f>+'LIBRO BANCO SENASA'!E256</f>
        <v>CK DEVUELTO DE APS</v>
      </c>
      <c r="F255" s="18">
        <f>+'LIBRO BANCO SENASA'!F256</f>
        <v>0</v>
      </c>
      <c r="G255" s="142">
        <f>+'LIBRO BANCO SENASA'!G256</f>
        <v>31657.55</v>
      </c>
      <c r="H255" s="11">
        <f t="shared" si="5"/>
        <v>6656059.6100000078</v>
      </c>
    </row>
    <row r="256" spans="1:8" ht="15" customHeight="1" x14ac:dyDescent="0.25">
      <c r="A256" s="31">
        <f>+'LIBRO BANCO SENASA'!A257</f>
        <v>44637</v>
      </c>
      <c r="B256" s="115" t="str">
        <f>+'LIBRO BANCO SENASA'!B257</f>
        <v>DEP.</v>
      </c>
      <c r="C256" s="7"/>
      <c r="D256" s="31" t="str">
        <f>+'LIBRO BANCO SENASA'!D257</f>
        <v>HOSPITAL JUAN P. PINA</v>
      </c>
      <c r="E256" s="31" t="str">
        <f>+'LIBRO BANCO SENASA'!E257</f>
        <v>SENASA CONTRIBUTIVO</v>
      </c>
      <c r="F256" s="18">
        <f>+'LIBRO BANCO SENASA'!F257</f>
        <v>290729.34999999998</v>
      </c>
      <c r="G256" s="142">
        <f>+'LIBRO BANCO SENASA'!G257</f>
        <v>0</v>
      </c>
      <c r="H256" s="11">
        <f t="shared" si="5"/>
        <v>6946788.9600000074</v>
      </c>
    </row>
    <row r="257" spans="1:8" ht="15" customHeight="1" x14ac:dyDescent="0.25">
      <c r="A257" s="31">
        <f>+'LIBRO BANCO SENASA'!A258</f>
        <v>44637</v>
      </c>
      <c r="B257" s="115" t="str">
        <f>+'LIBRO BANCO SENASA'!B258</f>
        <v>DEP.</v>
      </c>
      <c r="C257" s="7"/>
      <c r="D257" s="31" t="str">
        <f>+'LIBRO BANCO SENASA'!D258</f>
        <v>HOSPITAL JUAN P. PINA</v>
      </c>
      <c r="E257" s="31" t="str">
        <f>+'LIBRO BANCO SENASA'!E258</f>
        <v>ARS MAPFRE SALUD</v>
      </c>
      <c r="F257" s="18">
        <f>+'LIBRO BANCO SENASA'!F258</f>
        <v>189644.58</v>
      </c>
      <c r="G257" s="142">
        <f>+'LIBRO BANCO SENASA'!G258</f>
        <v>0</v>
      </c>
      <c r="H257" s="11">
        <f t="shared" si="5"/>
        <v>7136433.5400000075</v>
      </c>
    </row>
    <row r="258" spans="1:8" ht="15" hidden="1" customHeight="1" x14ac:dyDescent="0.25">
      <c r="A258" s="31">
        <f>+'LIBRO BANCO SENASA'!A259</f>
        <v>44638</v>
      </c>
      <c r="B258" s="115">
        <f>+'LIBRO BANCO SENASA'!B259</f>
        <v>15889560</v>
      </c>
      <c r="C258" s="7"/>
      <c r="D258" s="31" t="str">
        <f>+'LIBRO BANCO SENASA'!D259</f>
        <v>RAFMI FLORISTERIA</v>
      </c>
      <c r="E258" s="31" t="str">
        <f>+'LIBRO BANCO SENASA'!E259</f>
        <v>SERVICIOS FUNERARIOS</v>
      </c>
      <c r="F258" s="18">
        <f>+'LIBRO BANCO SENASA'!F259</f>
        <v>0</v>
      </c>
      <c r="G258" s="142">
        <f>+'LIBRO BANCO SENASA'!G259</f>
        <v>5650</v>
      </c>
      <c r="H258" s="11">
        <f t="shared" si="5"/>
        <v>7130783.5400000075</v>
      </c>
    </row>
    <row r="259" spans="1:8" ht="15" customHeight="1" x14ac:dyDescent="0.25">
      <c r="A259" s="31">
        <f>+'LIBRO BANCO SENASA'!A260</f>
        <v>44638</v>
      </c>
      <c r="B259" s="115" t="str">
        <f>+'LIBRO BANCO SENASA'!B260</f>
        <v>DEP.</v>
      </c>
      <c r="C259" s="7"/>
      <c r="D259" s="31" t="str">
        <f>+'LIBRO BANCO SENASA'!D260</f>
        <v>HOSPITAL JUAN P. PINA</v>
      </c>
      <c r="E259" s="31" t="str">
        <f>+'LIBRO BANCO SENASA'!E260</f>
        <v>SENASA CONTRIBUTIVO</v>
      </c>
      <c r="F259" s="18">
        <f>+'LIBRO BANCO SENASA'!F260</f>
        <v>1425929.06</v>
      </c>
      <c r="G259" s="142">
        <f>+'LIBRO BANCO SENASA'!G260</f>
        <v>0</v>
      </c>
      <c r="H259" s="11">
        <f t="shared" si="5"/>
        <v>8556712.6000000071</v>
      </c>
    </row>
    <row r="260" spans="1:8" ht="15" hidden="1" customHeight="1" x14ac:dyDescent="0.25">
      <c r="A260" s="31">
        <f>+'LIBRO BANCO SENASA'!A261</f>
        <v>44638</v>
      </c>
      <c r="B260" s="115" t="str">
        <f>+'LIBRO BANCO SENASA'!B261</f>
        <v>CONFECION</v>
      </c>
      <c r="C260" s="7"/>
      <c r="D260" s="31" t="str">
        <f>+'LIBRO BANCO SENASA'!D261</f>
        <v>BAN RESERVAS</v>
      </c>
      <c r="E260" s="31" t="str">
        <f>+'LIBRO BANCO SENASA'!E261</f>
        <v>CONFECION DE CHEQUES</v>
      </c>
      <c r="F260" s="18">
        <f>+'LIBRO BANCO SENASA'!F261</f>
        <v>0</v>
      </c>
      <c r="G260" s="142">
        <f>+'LIBRO BANCO SENASA'!G261</f>
        <v>22307.87</v>
      </c>
      <c r="H260" s="11">
        <f t="shared" si="5"/>
        <v>8534404.7300000079</v>
      </c>
    </row>
    <row r="261" spans="1:8" ht="15" customHeight="1" x14ac:dyDescent="0.25">
      <c r="A261" s="31">
        <f>+'LIBRO BANCO SENASA'!A262</f>
        <v>44638</v>
      </c>
      <c r="B261" s="115" t="str">
        <f>+'LIBRO BANCO SENASA'!B262</f>
        <v>DEP.</v>
      </c>
      <c r="C261" s="7"/>
      <c r="D261" s="31" t="str">
        <f>+'LIBRO BANCO SENASA'!D262</f>
        <v>HOSPITAL JUAN P. PINA</v>
      </c>
      <c r="E261" s="31" t="str">
        <f>+'LIBRO BANCO SENASA'!E262</f>
        <v>REVERSO DEP. POR ERROR</v>
      </c>
      <c r="F261" s="18">
        <f>+'LIBRO BANCO SENASA'!F262</f>
        <v>11980</v>
      </c>
      <c r="G261" s="142">
        <f>+'LIBRO BANCO SENASA'!G262</f>
        <v>0</v>
      </c>
      <c r="H261" s="11">
        <f t="shared" si="5"/>
        <v>8546384.7300000079</v>
      </c>
    </row>
    <row r="262" spans="1:8" ht="15" customHeight="1" x14ac:dyDescent="0.25">
      <c r="A262" s="31">
        <f>+'LIBRO BANCO SENASA'!A263</f>
        <v>44642</v>
      </c>
      <c r="B262" s="115" t="str">
        <f>+'LIBRO BANCO SENASA'!B263</f>
        <v>DEP.</v>
      </c>
      <c r="C262" s="7"/>
      <c r="D262" s="31" t="str">
        <f>+'LIBRO BANCO SENASA'!D263</f>
        <v>HOSPITAL JUAN P. PINA</v>
      </c>
      <c r="E262" s="31" t="str">
        <f>+'LIBRO BANCO SENASA'!E263</f>
        <v>ARS RENACER</v>
      </c>
      <c r="F262" s="18">
        <f>+'LIBRO BANCO SENASA'!F263</f>
        <v>18888.48</v>
      </c>
      <c r="G262" s="142">
        <f>+'LIBRO BANCO SENASA'!G263</f>
        <v>0</v>
      </c>
      <c r="H262" s="11">
        <f t="shared" si="5"/>
        <v>8565273.2100000083</v>
      </c>
    </row>
    <row r="263" spans="1:8" ht="15" customHeight="1" x14ac:dyDescent="0.25">
      <c r="A263" s="31">
        <f>+'LIBRO BANCO SENASA'!A264</f>
        <v>44643</v>
      </c>
      <c r="B263" s="115" t="str">
        <f>+'LIBRO BANCO SENASA'!B264</f>
        <v>DEP.</v>
      </c>
      <c r="C263" s="7"/>
      <c r="D263" s="31" t="str">
        <f>+'LIBRO BANCO SENASA'!D264</f>
        <v>HOSPITAL JUAN P. PINA</v>
      </c>
      <c r="E263" s="31" t="str">
        <f>+'LIBRO BANCO SENASA'!E264</f>
        <v>ODONTOLOGIA</v>
      </c>
      <c r="F263" s="18">
        <f>+'LIBRO BANCO SENASA'!F264</f>
        <v>5100</v>
      </c>
      <c r="G263" s="142">
        <f>+'LIBRO BANCO SENASA'!G264</f>
        <v>0</v>
      </c>
      <c r="H263" s="11">
        <f t="shared" si="5"/>
        <v>8570373.2100000083</v>
      </c>
    </row>
    <row r="264" spans="1:8" ht="15" customHeight="1" x14ac:dyDescent="0.25">
      <c r="A264" s="31">
        <f>+'LIBRO BANCO SENASA'!A265</f>
        <v>44643</v>
      </c>
      <c r="B264" s="115" t="str">
        <f>+'LIBRO BANCO SENASA'!B265</f>
        <v>DEP.</v>
      </c>
      <c r="C264" s="7"/>
      <c r="D264" s="31" t="str">
        <f>+'LIBRO BANCO SENASA'!D265</f>
        <v>HOSPITAL JUAN P. PINA</v>
      </c>
      <c r="E264" s="31" t="str">
        <f>+'LIBRO BANCO SENASA'!E265</f>
        <v>ODONTOLOGIA</v>
      </c>
      <c r="F264" s="18">
        <f>+'LIBRO BANCO SENASA'!F265</f>
        <v>3500</v>
      </c>
      <c r="G264" s="142">
        <f>+'LIBRO BANCO SENASA'!G265</f>
        <v>0</v>
      </c>
      <c r="H264" s="11">
        <f t="shared" si="5"/>
        <v>8573873.2100000083</v>
      </c>
    </row>
    <row r="265" spans="1:8" ht="15" customHeight="1" x14ac:dyDescent="0.25">
      <c r="A265" s="31">
        <f>+'LIBRO BANCO SENASA'!A266</f>
        <v>44643</v>
      </c>
      <c r="B265" s="115" t="str">
        <f>+'LIBRO BANCO SENASA'!B266</f>
        <v>DEP.</v>
      </c>
      <c r="C265" s="7"/>
      <c r="D265" s="31" t="str">
        <f>+'LIBRO BANCO SENASA'!D266</f>
        <v>HOSPITAL JUAN P. PINA</v>
      </c>
      <c r="E265" s="31" t="str">
        <f>+'LIBRO BANCO SENASA'!E266</f>
        <v>ODONTOLOGIA</v>
      </c>
      <c r="F265" s="18">
        <f>+'LIBRO BANCO SENASA'!F266</f>
        <v>3400</v>
      </c>
      <c r="G265" s="142">
        <f>+'LIBRO BANCO SENASA'!G266</f>
        <v>0</v>
      </c>
      <c r="H265" s="11">
        <f t="shared" si="5"/>
        <v>8577273.2100000083</v>
      </c>
    </row>
    <row r="266" spans="1:8" ht="15" customHeight="1" x14ac:dyDescent="0.25">
      <c r="A266" s="31">
        <f>+'LIBRO BANCO SENASA'!A267</f>
        <v>44643</v>
      </c>
      <c r="B266" s="115" t="str">
        <f>+'LIBRO BANCO SENASA'!B267</f>
        <v>DEP.</v>
      </c>
      <c r="C266" s="7"/>
      <c r="D266" s="31" t="str">
        <f>+'LIBRO BANCO SENASA'!D267</f>
        <v>HOSPITAL JUAN P. PINA</v>
      </c>
      <c r="E266" s="31" t="str">
        <f>+'LIBRO BANCO SENASA'!E267</f>
        <v>ODONTOLOGIA</v>
      </c>
      <c r="F266" s="18">
        <f>+'LIBRO BANCO SENASA'!F267</f>
        <v>8800</v>
      </c>
      <c r="G266" s="142">
        <f>+'LIBRO BANCO SENASA'!G267</f>
        <v>0</v>
      </c>
      <c r="H266" s="11">
        <f t="shared" si="5"/>
        <v>8586073.2100000083</v>
      </c>
    </row>
    <row r="267" spans="1:8" ht="15" customHeight="1" x14ac:dyDescent="0.25">
      <c r="A267" s="31">
        <f>+'LIBRO BANCO SENASA'!A268</f>
        <v>44643</v>
      </c>
      <c r="B267" s="115" t="str">
        <f>+'LIBRO BANCO SENASA'!B268</f>
        <v>DEP.</v>
      </c>
      <c r="C267" s="7"/>
      <c r="D267" s="31" t="str">
        <f>+'LIBRO BANCO SENASA'!D268</f>
        <v>HOSPITAL JUAN P. PINA</v>
      </c>
      <c r="E267" s="31" t="str">
        <f>+'LIBRO BANCO SENASA'!E268</f>
        <v>ODONTOLOGIA</v>
      </c>
      <c r="F267" s="18">
        <f>+'LIBRO BANCO SENASA'!F268</f>
        <v>12600</v>
      </c>
      <c r="G267" s="142">
        <f>+'LIBRO BANCO SENASA'!G268</f>
        <v>0</v>
      </c>
      <c r="H267" s="11">
        <f t="shared" si="5"/>
        <v>8598673.2100000083</v>
      </c>
    </row>
    <row r="268" spans="1:8" ht="15" hidden="1" customHeight="1" x14ac:dyDescent="0.25">
      <c r="A268" s="31">
        <f>+'LIBRO BANCO SENASA'!A269</f>
        <v>44643</v>
      </c>
      <c r="B268" s="115">
        <f>+'LIBRO BANCO SENASA'!B269</f>
        <v>15955231</v>
      </c>
      <c r="C268" s="7"/>
      <c r="D268" s="31" t="str">
        <f>+'LIBRO BANCO SENASA'!D269</f>
        <v>RONNI OMAR SENA</v>
      </c>
      <c r="E268" s="31" t="str">
        <f>+'LIBRO BANCO SENASA'!E269</f>
        <v>SERVICIO DE LINPIEZA A TRAMPA DE GRASA</v>
      </c>
      <c r="F268" s="18">
        <f>+'LIBRO BANCO SENASA'!F269</f>
        <v>0</v>
      </c>
      <c r="G268" s="142">
        <f>+'LIBRO BANCO SENASA'!G269</f>
        <v>11300</v>
      </c>
      <c r="H268" s="11">
        <f t="shared" si="5"/>
        <v>8587373.2100000083</v>
      </c>
    </row>
    <row r="269" spans="1:8" ht="15" hidden="1" customHeight="1" x14ac:dyDescent="0.25">
      <c r="A269" s="31">
        <f>+'LIBRO BANCO SENASA'!A270</f>
        <v>44643</v>
      </c>
      <c r="B269" s="115">
        <f>+'LIBRO BANCO SENASA'!B270</f>
        <v>15955393</v>
      </c>
      <c r="C269" s="7"/>
      <c r="D269" s="31" t="str">
        <f>+'LIBRO BANCO SENASA'!D270</f>
        <v>JUAN PABLO ARIA</v>
      </c>
      <c r="E269" s="31" t="str">
        <f>+'LIBRO BANCO SENASA'!E270</f>
        <v>VIATICO VIAJE A PROMESE</v>
      </c>
      <c r="F269" s="18">
        <f>+'LIBRO BANCO SENASA'!F270</f>
        <v>0</v>
      </c>
      <c r="G269" s="142">
        <f>+'LIBRO BANCO SENASA'!G270</f>
        <v>800</v>
      </c>
      <c r="H269" s="11">
        <f t="shared" si="5"/>
        <v>8586573.2100000083</v>
      </c>
    </row>
    <row r="270" spans="1:8" ht="15" hidden="1" customHeight="1" x14ac:dyDescent="0.25">
      <c r="A270" s="31">
        <f>+'LIBRO BANCO SENASA'!A271</f>
        <v>44643</v>
      </c>
      <c r="B270" s="115">
        <f>+'LIBRO BANCO SENASA'!B271</f>
        <v>15955784</v>
      </c>
      <c r="C270" s="7"/>
      <c r="D270" s="31" t="str">
        <f>+'LIBRO BANCO SENASA'!D271</f>
        <v>FLAVIA JOCELIN MARTINEZ</v>
      </c>
      <c r="E270" s="31" t="str">
        <f>+'LIBRO BANCO SENASA'!E271</f>
        <v>SERVICIOS DE ALQUILER Y SILLAS, MANTELE Y MESAS</v>
      </c>
      <c r="F270" s="18">
        <f>+'LIBRO BANCO SENASA'!F271</f>
        <v>0</v>
      </c>
      <c r="G270" s="142">
        <f>+'LIBRO BANCO SENASA'!G271</f>
        <v>51354</v>
      </c>
      <c r="H270" s="11">
        <f t="shared" si="5"/>
        <v>8535219.2100000083</v>
      </c>
    </row>
    <row r="271" spans="1:8" ht="15" hidden="1" customHeight="1" x14ac:dyDescent="0.25">
      <c r="A271" s="31">
        <f>+'LIBRO BANCO SENASA'!A272</f>
        <v>44643</v>
      </c>
      <c r="B271" s="115">
        <f>+'LIBRO BANCO SENASA'!B272</f>
        <v>15957476</v>
      </c>
      <c r="C271" s="7"/>
      <c r="D271" s="31" t="str">
        <f>+'LIBRO BANCO SENASA'!D272</f>
        <v>NIEVE LUISA PEREZ</v>
      </c>
      <c r="E271" s="31" t="str">
        <f>+'LIBRO BANCO SENASA'!E272</f>
        <v>SERVICIOS DE HEMODIALISIS</v>
      </c>
      <c r="F271" s="18">
        <f>+'LIBRO BANCO SENASA'!F272</f>
        <v>0</v>
      </c>
      <c r="G271" s="142">
        <f>+'LIBRO BANCO SENASA'!G272</f>
        <v>13500</v>
      </c>
      <c r="H271" s="11">
        <f t="shared" ref="H271:H288" si="6">H270+F271-G271</f>
        <v>8521719.2100000083</v>
      </c>
    </row>
    <row r="272" spans="1:8" ht="15" hidden="1" customHeight="1" x14ac:dyDescent="0.25">
      <c r="A272" s="31">
        <f>+'LIBRO BANCO SENASA'!A273</f>
        <v>44643</v>
      </c>
      <c r="B272" s="115">
        <f>+'LIBRO BANCO SENASA'!B273</f>
        <v>15961007</v>
      </c>
      <c r="C272" s="7"/>
      <c r="D272" s="31" t="str">
        <f>+'LIBRO BANCO SENASA'!D273</f>
        <v>ALTICE DOMINICANA FLOTA</v>
      </c>
      <c r="E272" s="31" t="str">
        <f>+'LIBRO BANCO SENASA'!E273</f>
        <v>SERVICIOS TELEFONICOS FLOTA</v>
      </c>
      <c r="F272" s="18">
        <f>+'LIBRO BANCO SENASA'!F273</f>
        <v>0</v>
      </c>
      <c r="G272" s="142">
        <f>+'LIBRO BANCO SENASA'!G273</f>
        <v>84565.58</v>
      </c>
      <c r="H272" s="11">
        <f t="shared" si="6"/>
        <v>8437153.6300000083</v>
      </c>
    </row>
    <row r="273" spans="1:8" ht="15" hidden="1" customHeight="1" x14ac:dyDescent="0.25">
      <c r="A273" s="31">
        <f>+'LIBRO BANCO SENASA'!A274</f>
        <v>44643</v>
      </c>
      <c r="B273" s="115">
        <f>+'LIBRO BANCO SENASA'!B274</f>
        <v>15961929</v>
      </c>
      <c r="C273" s="7"/>
      <c r="D273" s="31" t="str">
        <f>+'LIBRO BANCO SENASA'!D274</f>
        <v>PANIFICADORA PEROZO</v>
      </c>
      <c r="E273" s="31" t="str">
        <f>+'LIBRO BANCO SENASA'!E274</f>
        <v>ALIMENTOS (PAN)</v>
      </c>
      <c r="F273" s="18">
        <f>+'LIBRO BANCO SENASA'!F274</f>
        <v>0</v>
      </c>
      <c r="G273" s="142">
        <f>+'LIBRO BANCO SENASA'!G274</f>
        <v>43747.5</v>
      </c>
      <c r="H273" s="11">
        <f t="shared" si="6"/>
        <v>8393406.1300000083</v>
      </c>
    </row>
    <row r="274" spans="1:8" ht="15" hidden="1" customHeight="1" x14ac:dyDescent="0.25">
      <c r="A274" s="31">
        <f>+'LIBRO BANCO SENASA'!A275</f>
        <v>44643</v>
      </c>
      <c r="B274" s="115">
        <f>+'LIBRO BANCO SENASA'!B275</f>
        <v>15962097</v>
      </c>
      <c r="C274" s="7"/>
      <c r="D274" s="31" t="str">
        <f>+'LIBRO BANCO SENASA'!D275</f>
        <v>CENTRO DE PINTURA PIMSA</v>
      </c>
      <c r="E274" s="31" t="str">
        <f>+'LIBRO BANCO SENASA'!E275</f>
        <v>PINTURA Y HERRAMIENTAS MENORES</v>
      </c>
      <c r="F274" s="18">
        <f>+'LIBRO BANCO SENASA'!F275</f>
        <v>0</v>
      </c>
      <c r="G274" s="142">
        <f>+'LIBRO BANCO SENASA'!G275</f>
        <v>231602.66999999998</v>
      </c>
      <c r="H274" s="11">
        <f t="shared" si="6"/>
        <v>8161803.4600000083</v>
      </c>
    </row>
    <row r="275" spans="1:8" ht="15" customHeight="1" x14ac:dyDescent="0.25">
      <c r="A275" s="31">
        <f>+'LIBRO BANCO SENASA'!A276</f>
        <v>44644</v>
      </c>
      <c r="B275" s="115" t="str">
        <f>+'LIBRO BANCO SENASA'!B276</f>
        <v>DEP.</v>
      </c>
      <c r="C275" s="7"/>
      <c r="D275" s="31" t="str">
        <f>+'LIBRO BANCO SENASA'!D276</f>
        <v>HOSPITAL JUAN P. PINA</v>
      </c>
      <c r="E275" s="31" t="str">
        <f>+'LIBRO BANCO SENASA'!E276</f>
        <v>ODONTOLOGIA</v>
      </c>
      <c r="F275" s="18">
        <f>+'LIBRO BANCO SENASA'!F276</f>
        <v>10700</v>
      </c>
      <c r="G275" s="142">
        <f>+'LIBRO BANCO SENASA'!G276</f>
        <v>0</v>
      </c>
      <c r="H275" s="11">
        <f t="shared" si="6"/>
        <v>8172503.4600000083</v>
      </c>
    </row>
    <row r="276" spans="1:8" ht="15" hidden="1" customHeight="1" x14ac:dyDescent="0.25">
      <c r="A276" s="31">
        <f>+'LIBRO BANCO SENASA'!A277</f>
        <v>44644</v>
      </c>
      <c r="B276" s="115">
        <f>+'LIBRO BANCO SENASA'!B277</f>
        <v>15976620</v>
      </c>
      <c r="C276" s="7"/>
      <c r="D276" s="31" t="str">
        <f>+'LIBRO BANCO SENASA'!D277</f>
        <v>CONSTRUMECA</v>
      </c>
      <c r="E276" s="31" t="str">
        <f>+'LIBRO BANCO SENASA'!E277</f>
        <v>SERVICIO PRESTADO DE INSTALACION Y REPARACION</v>
      </c>
      <c r="F276" s="18">
        <f>+'LIBRO BANCO SENASA'!F277</f>
        <v>0</v>
      </c>
      <c r="G276" s="142">
        <f>+'LIBRO BANCO SENASA'!G277</f>
        <v>265827.75</v>
      </c>
      <c r="H276" s="11">
        <f t="shared" si="6"/>
        <v>7906675.7100000083</v>
      </c>
    </row>
    <row r="277" spans="1:8" ht="15" hidden="1" customHeight="1" x14ac:dyDescent="0.25">
      <c r="A277" s="31">
        <f>+'LIBRO BANCO SENASA'!A278</f>
        <v>44644</v>
      </c>
      <c r="B277" s="115">
        <f>+'LIBRO BANCO SENASA'!B278</f>
        <v>15977202</v>
      </c>
      <c r="C277" s="7"/>
      <c r="D277" s="31" t="str">
        <f>+'LIBRO BANCO SENASA'!D278</f>
        <v>AUTO RESPUESTO ISRAEL</v>
      </c>
      <c r="E277" s="31" t="str">
        <f>+'LIBRO BANCO SENASA'!E278</f>
        <v>PRODUCTOS ELECTRICOS Y AFINES</v>
      </c>
      <c r="F277" s="18">
        <f>+'LIBRO BANCO SENASA'!F278</f>
        <v>0</v>
      </c>
      <c r="G277" s="142">
        <f>+'LIBRO BANCO SENASA'!G278</f>
        <v>30797.29</v>
      </c>
      <c r="H277" s="11">
        <f t="shared" si="6"/>
        <v>7875878.4200000083</v>
      </c>
    </row>
    <row r="278" spans="1:8" ht="15" hidden="1" customHeight="1" x14ac:dyDescent="0.25">
      <c r="A278" s="31">
        <f>+'LIBRO BANCO SENASA'!A279</f>
        <v>44644</v>
      </c>
      <c r="B278" s="115">
        <f>+'LIBRO BANCO SENASA'!B279</f>
        <v>15977327</v>
      </c>
      <c r="C278" s="7"/>
      <c r="D278" s="31" t="str">
        <f>+'LIBRO BANCO SENASA'!D279</f>
        <v>PASTEURIZADORA RICA</v>
      </c>
      <c r="E278" s="31" t="str">
        <f>+'LIBRO BANCO SENASA'!E279</f>
        <v>ALIMENTOS (LECHE)</v>
      </c>
      <c r="F278" s="18">
        <f>+'LIBRO BANCO SENASA'!F279</f>
        <v>0</v>
      </c>
      <c r="G278" s="142">
        <f>+'LIBRO BANCO SENASA'!G279</f>
        <v>48952.38</v>
      </c>
      <c r="H278" s="11">
        <f t="shared" si="6"/>
        <v>7826926.0400000084</v>
      </c>
    </row>
    <row r="279" spans="1:8" ht="15" customHeight="1" x14ac:dyDescent="0.25">
      <c r="A279" s="31">
        <f>+'LIBRO BANCO SENASA'!A280</f>
        <v>44643</v>
      </c>
      <c r="B279" s="115" t="str">
        <f>+'LIBRO BANCO SENASA'!B280</f>
        <v>DEP.</v>
      </c>
      <c r="C279" s="7"/>
      <c r="D279" s="31" t="str">
        <f>+'LIBRO BANCO SENASA'!D280</f>
        <v>HOSPITAL JUAN P. PINA</v>
      </c>
      <c r="E279" s="31" t="str">
        <f>+'LIBRO BANCO SENASA'!E280</f>
        <v>SENASA SUBSIDIADO</v>
      </c>
      <c r="F279" s="18">
        <f>+'LIBRO BANCO SENASA'!F280</f>
        <v>5771500.0300000003</v>
      </c>
      <c r="G279" s="142">
        <f>+'LIBRO BANCO SENASA'!G280</f>
        <v>0</v>
      </c>
      <c r="H279" s="11">
        <f t="shared" si="6"/>
        <v>13598426.070000008</v>
      </c>
    </row>
    <row r="280" spans="1:8" ht="15" customHeight="1" x14ac:dyDescent="0.25">
      <c r="A280" s="31">
        <f>+'LIBRO BANCO SENASA'!A281</f>
        <v>44643</v>
      </c>
      <c r="B280" s="115" t="str">
        <f>+'LIBRO BANCO SENASA'!B281</f>
        <v>DEP.</v>
      </c>
      <c r="C280" s="7"/>
      <c r="D280" s="31" t="str">
        <f>+'LIBRO BANCO SENASA'!D281</f>
        <v>HOSPITAL JUAN P. PINA</v>
      </c>
      <c r="E280" s="31" t="str">
        <f>+'LIBRO BANCO SENASA'!E281</f>
        <v>ARS META SALUD</v>
      </c>
      <c r="F280" s="18">
        <f>+'LIBRO BANCO SENASA'!F281</f>
        <v>12337.72</v>
      </c>
      <c r="G280" s="142">
        <f>+'LIBRO BANCO SENASA'!G281</f>
        <v>0</v>
      </c>
      <c r="H280" s="11">
        <f t="shared" si="6"/>
        <v>13610763.790000008</v>
      </c>
    </row>
    <row r="281" spans="1:8" ht="15" hidden="1" customHeight="1" x14ac:dyDescent="0.25">
      <c r="A281" s="31">
        <f>+'LIBRO BANCO SENASA'!A282</f>
        <v>44645</v>
      </c>
      <c r="B281" s="115" t="str">
        <f>+'LIBRO BANCO SENASA'!B282</f>
        <v>TRANSF</v>
      </c>
      <c r="C281" s="7"/>
      <c r="D281" s="31" t="str">
        <f>+'LIBRO BANCO SENASA'!D282</f>
        <v>PERSONAL ADMINISTRATIVO</v>
      </c>
      <c r="E281" s="31" t="str">
        <f>+'LIBRO BANCO SENASA'!E282</f>
        <v>NOMINA INTERNA</v>
      </c>
      <c r="F281" s="18">
        <f>+'LIBRO BANCO SENASA'!F282</f>
        <v>0</v>
      </c>
      <c r="G281" s="142">
        <f>+'LIBRO BANCO SENASA'!G282</f>
        <v>1489120</v>
      </c>
      <c r="H281" s="11">
        <f t="shared" si="6"/>
        <v>12121643.790000008</v>
      </c>
    </row>
    <row r="282" spans="1:8" ht="15" hidden="1" customHeight="1" x14ac:dyDescent="0.25">
      <c r="A282" s="31">
        <f>+'LIBRO BANCO SENASA'!A283</f>
        <v>44645</v>
      </c>
      <c r="B282" s="115" t="str">
        <f>+'LIBRO BANCO SENASA'!B283</f>
        <v>TRANSF</v>
      </c>
      <c r="C282" s="7"/>
      <c r="D282" s="31" t="str">
        <f>+'LIBRO BANCO SENASA'!D283</f>
        <v>PERSONAL ADMINISTRATIVO</v>
      </c>
      <c r="E282" s="31" t="str">
        <f>+'LIBRO BANCO SENASA'!E283</f>
        <v>NOMINA TEMPORERO</v>
      </c>
      <c r="F282" s="18">
        <f>+'LIBRO BANCO SENASA'!F283</f>
        <v>0</v>
      </c>
      <c r="G282" s="142">
        <f>+'LIBRO BANCO SENASA'!G283</f>
        <v>1662072.04</v>
      </c>
      <c r="H282" s="11">
        <f t="shared" si="6"/>
        <v>10459571.750000007</v>
      </c>
    </row>
    <row r="283" spans="1:8" ht="15" hidden="1" customHeight="1" x14ac:dyDescent="0.25">
      <c r="A283" s="31">
        <f>+'LIBRO BANCO SENASA'!A284</f>
        <v>44645</v>
      </c>
      <c r="B283" s="115" t="str">
        <f>+'LIBRO BANCO SENASA'!B284</f>
        <v>TRANSF</v>
      </c>
      <c r="C283" s="7"/>
      <c r="D283" s="31" t="str">
        <f>+'LIBRO BANCO SENASA'!D284</f>
        <v>PERSONAL ADMINISTRATIVO</v>
      </c>
      <c r="E283" s="31" t="str">
        <f>+'LIBRO BANCO SENASA'!E284</f>
        <v>NOMINA DESVINCULADO</v>
      </c>
      <c r="F283" s="18">
        <f>+'LIBRO BANCO SENASA'!F284</f>
        <v>0</v>
      </c>
      <c r="G283" s="142">
        <f>+'LIBRO BANCO SENASA'!G284</f>
        <v>320615</v>
      </c>
      <c r="H283" s="11">
        <f t="shared" si="6"/>
        <v>10138956.750000007</v>
      </c>
    </row>
    <row r="284" spans="1:8" ht="15" hidden="1" customHeight="1" x14ac:dyDescent="0.25">
      <c r="A284" s="31">
        <f>+'LIBRO BANCO SENASA'!A285</f>
        <v>44645</v>
      </c>
      <c r="B284" s="115" t="str">
        <f>+'LIBRO BANCO SENASA'!B285</f>
        <v>TRANSF</v>
      </c>
      <c r="C284" s="7"/>
      <c r="D284" s="31" t="str">
        <f>+'LIBRO BANCO SENASA'!D285</f>
        <v>PERSONAL ADMINISTRATIVO</v>
      </c>
      <c r="E284" s="31" t="str">
        <f>+'LIBRO BANCO SENASA'!E285</f>
        <v>PERSONAL TEMPORERO</v>
      </c>
      <c r="F284" s="18">
        <f>+'LIBRO BANCO SENASA'!F285</f>
        <v>0</v>
      </c>
      <c r="G284" s="142">
        <f>+'LIBRO BANCO SENASA'!G285</f>
        <v>254000</v>
      </c>
      <c r="H284" s="11">
        <f t="shared" si="6"/>
        <v>9884956.7500000075</v>
      </c>
    </row>
    <row r="285" spans="1:8" ht="15" hidden="1" customHeight="1" x14ac:dyDescent="0.25">
      <c r="A285" s="31">
        <f>+'LIBRO BANCO SENASA'!A286</f>
        <v>44645</v>
      </c>
      <c r="B285" s="115">
        <f>+'LIBRO BANCO SENASA'!B286</f>
        <v>15995697</v>
      </c>
      <c r="C285" s="7"/>
      <c r="D285" s="31" t="str">
        <f>+'LIBRO BANCO SENASA'!D286</f>
        <v>ASOCIACION DOM. DE MITIGACION Y DESASTRE (ADMD)</v>
      </c>
      <c r="E285" s="31" t="str">
        <f>+'LIBRO BANCO SENASA'!E286</f>
        <v>OTROS PRODU. QUIMICOS, UTILES DE DEFENSA Y SEGURIDAD</v>
      </c>
      <c r="F285" s="18">
        <f>+'LIBRO BANCO SENASA'!F286</f>
        <v>0</v>
      </c>
      <c r="G285" s="142">
        <f>+'LIBRO BANCO SENASA'!G286</f>
        <v>95400.25</v>
      </c>
      <c r="H285" s="11">
        <f t="shared" si="6"/>
        <v>9789556.5000000075</v>
      </c>
    </row>
    <row r="286" spans="1:8" ht="15" hidden="1" customHeight="1" x14ac:dyDescent="0.25">
      <c r="A286" s="31">
        <f>+'LIBRO BANCO SENASA'!A287</f>
        <v>44648</v>
      </c>
      <c r="B286" s="115">
        <f>+'LIBRO BANCO SENASA'!B287</f>
        <v>16017986</v>
      </c>
      <c r="C286" s="7"/>
      <c r="D286" s="31" t="str">
        <f>+'LIBRO BANCO SENASA'!D287</f>
        <v>DIEGO ANT. RUIZ</v>
      </c>
      <c r="E286" s="31" t="str">
        <f>+'LIBRO BANCO SENASA'!E287</f>
        <v>TRANSPORTE A PROMESE</v>
      </c>
      <c r="F286" s="18">
        <f>+'LIBRO BANCO SENASA'!F287</f>
        <v>0</v>
      </c>
      <c r="G286" s="142">
        <f>+'LIBRO BANCO SENASA'!G287</f>
        <v>27000</v>
      </c>
      <c r="H286" s="11">
        <f t="shared" si="6"/>
        <v>9762556.5000000075</v>
      </c>
    </row>
    <row r="287" spans="1:8" ht="15" hidden="1" customHeight="1" x14ac:dyDescent="0.25">
      <c r="A287" s="31">
        <f>+'LIBRO BANCO SENASA'!A288</f>
        <v>44648</v>
      </c>
      <c r="B287" s="115">
        <f>+'LIBRO BANCO SENASA'!B288</f>
        <v>16018272</v>
      </c>
      <c r="C287" s="7"/>
      <c r="D287" s="31" t="str">
        <f>+'LIBRO BANCO SENASA'!D288</f>
        <v>DANIEL F CARO</v>
      </c>
      <c r="E287" s="31" t="str">
        <f>+'LIBRO BANCO SENASA'!E288</f>
        <v>TRANSPORTE A LAS ARS Y DEMAS.</v>
      </c>
      <c r="F287" s="18">
        <f>+'LIBRO BANCO SENASA'!F288</f>
        <v>0</v>
      </c>
      <c r="G287" s="142">
        <f>+'LIBRO BANCO SENASA'!G288</f>
        <v>25830</v>
      </c>
      <c r="H287" s="11">
        <f t="shared" si="6"/>
        <v>9736726.5000000075</v>
      </c>
    </row>
    <row r="288" spans="1:8" ht="15" customHeight="1" x14ac:dyDescent="0.25">
      <c r="A288" s="31">
        <f>+'LIBRO BANCO SENASA'!A289</f>
        <v>44648</v>
      </c>
      <c r="B288" s="115" t="str">
        <f>+'LIBRO BANCO SENASA'!B289</f>
        <v>DEP.</v>
      </c>
      <c r="C288" s="7"/>
      <c r="D288" s="31" t="str">
        <f>+'LIBRO BANCO SENASA'!D289</f>
        <v>HOSPITAL JUAN P. PINA</v>
      </c>
      <c r="E288" s="31" t="str">
        <f>+'LIBRO BANCO SENASA'!E289</f>
        <v>DEPOSITO ARS</v>
      </c>
      <c r="F288" s="18">
        <f>+'LIBRO BANCO SENASA'!F289</f>
        <v>206329.88</v>
      </c>
      <c r="G288" s="142">
        <f>+'LIBRO BANCO SENASA'!G289</f>
        <v>0</v>
      </c>
      <c r="H288" s="11">
        <f t="shared" si="6"/>
        <v>9943056.3800000083</v>
      </c>
    </row>
    <row r="289" spans="1:8" ht="15" customHeight="1" x14ac:dyDescent="0.25">
      <c r="A289" s="31">
        <f>+'LIBRO BANCO SENASA'!A290</f>
        <v>44649</v>
      </c>
      <c r="B289" s="115" t="str">
        <f>+'LIBRO BANCO SENASA'!B290</f>
        <v>DEP.</v>
      </c>
      <c r="C289" s="7"/>
      <c r="D289" s="31" t="str">
        <f>+'LIBRO BANCO SENASA'!D290</f>
        <v>HOSPITAL JUAN P. PINA</v>
      </c>
      <c r="E289" s="31" t="str">
        <f>+'LIBRO BANCO SENASA'!E290</f>
        <v>DEPOSITO ARS</v>
      </c>
      <c r="F289" s="18">
        <f>+'LIBRO BANCO SENASA'!F290</f>
        <v>208796.83</v>
      </c>
      <c r="G289" s="142">
        <f>+'LIBRO BANCO SENASA'!G290</f>
        <v>0</v>
      </c>
      <c r="H289" s="11">
        <f>H288+F289-G289</f>
        <v>10151853.210000008</v>
      </c>
    </row>
    <row r="290" spans="1:8" ht="15" hidden="1" customHeight="1" x14ac:dyDescent="0.25">
      <c r="A290" s="31">
        <f>+'LIBRO BANCO SENASA'!A291</f>
        <v>44649</v>
      </c>
      <c r="B290" s="115">
        <f>+'LIBRO BANCO SENASA'!B291</f>
        <v>16032109</v>
      </c>
      <c r="C290" s="7"/>
      <c r="D290" s="31" t="str">
        <f>+'LIBRO BANCO SENASA'!D291</f>
        <v>COLECTOR DE IMPUESTOS</v>
      </c>
      <c r="E290" s="31" t="str">
        <f>+'LIBRO BANCO SENASA'!E291</f>
        <v>PAGO APROVEEDORES DEL ESTADO</v>
      </c>
      <c r="F290" s="18">
        <f>+'LIBRO BANCO SENASA'!F291</f>
        <v>0</v>
      </c>
      <c r="G290" s="142">
        <f>+'LIBRO BANCO SENASA'!G291</f>
        <v>516172.55</v>
      </c>
      <c r="H290" s="11">
        <f t="shared" ref="H290:H291" si="7">H289+F290-G290</f>
        <v>9635680.6600000076</v>
      </c>
    </row>
    <row r="291" spans="1:8" ht="15" hidden="1" customHeight="1" x14ac:dyDescent="0.25">
      <c r="A291" s="31">
        <f>+'LIBRO BANCO SENASA'!A292</f>
        <v>44649</v>
      </c>
      <c r="B291" s="115">
        <f>+'LIBRO BANCO SENASA'!B292</f>
        <v>16034025</v>
      </c>
      <c r="C291" s="7"/>
      <c r="D291" s="31" t="str">
        <f>+'LIBRO BANCO SENASA'!D292</f>
        <v>INSTITUTO DE AUXILIOS Y VIVIENDAS (INAVI)</v>
      </c>
      <c r="E291" s="31" t="str">
        <f>+'LIBRO BANCO SENASA'!E292</f>
        <v>SERVICIOS FUNERARIOS Y GASTOS ANEXOS</v>
      </c>
      <c r="F291" s="18">
        <f>+'LIBRO BANCO SENASA'!F292</f>
        <v>0</v>
      </c>
      <c r="G291" s="142">
        <f>+'LIBRO BANCO SENASA'!G292</f>
        <v>16340</v>
      </c>
      <c r="H291" s="11">
        <f t="shared" si="7"/>
        <v>9619340.6600000076</v>
      </c>
    </row>
    <row r="292" spans="1:8" ht="15" hidden="1" customHeight="1" x14ac:dyDescent="0.25">
      <c r="A292" s="31">
        <f>+'LIBRO BANCO SENASA'!A293</f>
        <v>44650</v>
      </c>
      <c r="B292" s="115" t="str">
        <f>+'LIBRO BANCO SENASA'!B293</f>
        <v>TRANSF</v>
      </c>
      <c r="C292" s="7"/>
      <c r="D292" s="31" t="str">
        <f>+'LIBRO BANCO SENASA'!D293</f>
        <v>NOMINA ADMINISTRATIVA</v>
      </c>
      <c r="E292" s="31" t="str">
        <f>+'LIBRO BANCO SENASA'!E293</f>
        <v>PERSONAL EN ESPERA DE NOMBRAMIENTO</v>
      </c>
      <c r="F292" s="18">
        <f>+'LIBRO BANCO SENASA'!F293</f>
        <v>0</v>
      </c>
      <c r="G292" s="142">
        <f>+'LIBRO BANCO SENASA'!G293</f>
        <v>280000</v>
      </c>
      <c r="H292" s="11">
        <f t="shared" ref="H292:H354" si="8">H291+F292-G292</f>
        <v>9339340.6600000076</v>
      </c>
    </row>
    <row r="293" spans="1:8" ht="15" hidden="1" customHeight="1" x14ac:dyDescent="0.25">
      <c r="A293" s="31">
        <f>+'LIBRO BANCO SENASA'!A294</f>
        <v>44650</v>
      </c>
      <c r="B293" s="115" t="str">
        <f>+'LIBRO BANCO SENASA'!B294</f>
        <v>TRANSF</v>
      </c>
      <c r="C293" s="7"/>
      <c r="D293" s="31" t="str">
        <f>+'LIBRO BANCO SENASA'!D294</f>
        <v>PERSONAL ADMINISTRATIVO</v>
      </c>
      <c r="E293" s="31" t="str">
        <f>+'LIBRO BANCO SENASA'!E294</f>
        <v>NOMINA DESVINCULADO</v>
      </c>
      <c r="F293" s="18">
        <f>+'LIBRO BANCO SENASA'!F294</f>
        <v>0</v>
      </c>
      <c r="G293" s="142">
        <f>+'LIBRO BANCO SENASA'!G294</f>
        <v>77500</v>
      </c>
      <c r="H293" s="11">
        <f t="shared" si="8"/>
        <v>9261840.6600000076</v>
      </c>
    </row>
    <row r="294" spans="1:8" ht="15" customHeight="1" x14ac:dyDescent="0.25">
      <c r="A294" s="31">
        <f>+'LIBRO BANCO SENASA'!A295</f>
        <v>44651</v>
      </c>
      <c r="B294" s="115" t="str">
        <f>+'LIBRO BANCO SENASA'!B295</f>
        <v>DEP.</v>
      </c>
      <c r="C294" s="7"/>
      <c r="D294" s="31" t="str">
        <f>+'LIBRO BANCO SENASA'!D295</f>
        <v>HOSPITAL JUAN P. PINA</v>
      </c>
      <c r="E294" s="31" t="str">
        <f>+'LIBRO BANCO SENASA'!E295</f>
        <v>DEPOSITO ARS</v>
      </c>
      <c r="F294" s="18">
        <f>+'LIBRO BANCO SENASA'!F295</f>
        <v>113797.64</v>
      </c>
      <c r="G294" s="142">
        <f>+'LIBRO BANCO SENASA'!G295</f>
        <v>0</v>
      </c>
      <c r="H294" s="11">
        <f t="shared" si="8"/>
        <v>9375638.3000000082</v>
      </c>
    </row>
    <row r="295" spans="1:8" ht="15" hidden="1" customHeight="1" x14ac:dyDescent="0.25">
      <c r="A295" s="31">
        <f>+'LIBRO BANCO SENASA'!A296</f>
        <v>44651</v>
      </c>
      <c r="B295" s="115" t="str">
        <f>+'LIBRO BANCO SENASA'!B296</f>
        <v>COMISIONES</v>
      </c>
      <c r="C295" s="7"/>
      <c r="D295" s="31" t="str">
        <f>+'LIBRO BANCO SENASA'!D296</f>
        <v>BAN RESERVAS</v>
      </c>
      <c r="E295" s="31" t="str">
        <f>+'LIBRO BANCO SENASA'!E296</f>
        <v>COMISIONES Y CARGOS BANCARIOS</v>
      </c>
      <c r="F295" s="18">
        <f>+'LIBRO BANCO SENASA'!F296</f>
        <v>0</v>
      </c>
      <c r="G295" s="142">
        <f>+'LIBRO BANCO SENASA'!G296</f>
        <v>18039.099999999999</v>
      </c>
      <c r="H295" s="11">
        <f t="shared" si="8"/>
        <v>9357599.2000000086</v>
      </c>
    </row>
    <row r="296" spans="1:8" ht="15" hidden="1" customHeight="1" x14ac:dyDescent="0.25">
      <c r="A296" s="31">
        <f>+'LIBRO BANCO SENASA'!A297</f>
        <v>0</v>
      </c>
      <c r="B296" s="115"/>
      <c r="C296" s="7"/>
      <c r="D296" s="14"/>
      <c r="E296" s="9"/>
      <c r="F296" s="11"/>
      <c r="G296" s="11"/>
      <c r="H296" s="11">
        <f t="shared" si="8"/>
        <v>9357599.2000000086</v>
      </c>
    </row>
    <row r="297" spans="1:8" ht="15" hidden="1" customHeight="1" x14ac:dyDescent="0.25">
      <c r="A297" s="31">
        <f>+'LIBRO BANCO SENASA'!A298</f>
        <v>0</v>
      </c>
      <c r="B297" s="115"/>
      <c r="C297" s="7"/>
      <c r="D297" s="14"/>
      <c r="E297" s="9"/>
      <c r="F297" s="11"/>
      <c r="G297" s="11"/>
      <c r="H297" s="11">
        <f t="shared" si="8"/>
        <v>9357599.2000000086</v>
      </c>
    </row>
    <row r="298" spans="1:8" ht="15" hidden="1" customHeight="1" x14ac:dyDescent="0.25">
      <c r="A298" s="31"/>
      <c r="B298" s="115"/>
      <c r="C298" s="7"/>
      <c r="D298" s="14"/>
      <c r="E298" s="9"/>
      <c r="F298" s="11"/>
      <c r="G298" s="148"/>
      <c r="H298" s="11">
        <f t="shared" si="8"/>
        <v>9357599.2000000086</v>
      </c>
    </row>
    <row r="299" spans="1:8" ht="15" hidden="1" customHeight="1" x14ac:dyDescent="0.25">
      <c r="A299" s="31"/>
      <c r="B299" s="115"/>
      <c r="C299" s="7"/>
      <c r="D299" s="14"/>
      <c r="E299" s="9"/>
      <c r="F299" s="11"/>
      <c r="G299" s="11"/>
      <c r="H299" s="11">
        <f t="shared" si="8"/>
        <v>9357599.2000000086</v>
      </c>
    </row>
    <row r="300" spans="1:8" ht="15" hidden="1" customHeight="1" x14ac:dyDescent="0.25">
      <c r="A300" s="31"/>
      <c r="B300" s="115"/>
      <c r="C300" s="7"/>
      <c r="D300" s="14"/>
      <c r="E300" s="9"/>
      <c r="F300" s="11"/>
      <c r="G300" s="148"/>
      <c r="H300" s="11">
        <f t="shared" si="8"/>
        <v>9357599.2000000086</v>
      </c>
    </row>
    <row r="301" spans="1:8" ht="15" hidden="1" customHeight="1" x14ac:dyDescent="0.25">
      <c r="A301" s="31"/>
      <c r="B301" s="115"/>
      <c r="C301" s="7"/>
      <c r="D301" s="14"/>
      <c r="E301" s="9"/>
      <c r="F301" s="11"/>
      <c r="G301" s="148"/>
      <c r="H301" s="11">
        <f t="shared" si="8"/>
        <v>9357599.2000000086</v>
      </c>
    </row>
    <row r="302" spans="1:8" ht="15" hidden="1" customHeight="1" x14ac:dyDescent="0.25">
      <c r="A302" s="31"/>
      <c r="B302" s="115"/>
      <c r="C302" s="7"/>
      <c r="D302" s="14"/>
      <c r="E302" s="9"/>
      <c r="F302" s="11"/>
      <c r="G302" s="148"/>
      <c r="H302" s="11">
        <f t="shared" si="8"/>
        <v>9357599.2000000086</v>
      </c>
    </row>
    <row r="303" spans="1:8" ht="15" hidden="1" customHeight="1" x14ac:dyDescent="0.25">
      <c r="A303" s="31"/>
      <c r="B303" s="115"/>
      <c r="C303" s="7"/>
      <c r="D303" s="14"/>
      <c r="E303" s="9"/>
      <c r="F303" s="11"/>
      <c r="G303" s="148"/>
      <c r="H303" s="11">
        <f t="shared" si="8"/>
        <v>9357599.2000000086</v>
      </c>
    </row>
    <row r="304" spans="1:8" ht="15" hidden="1" customHeight="1" x14ac:dyDescent="0.25">
      <c r="A304" s="31"/>
      <c r="B304" s="115"/>
      <c r="C304" s="7"/>
      <c r="D304" s="14"/>
      <c r="E304" s="9"/>
      <c r="F304" s="11"/>
      <c r="G304" s="148"/>
      <c r="H304" s="11">
        <f t="shared" si="8"/>
        <v>9357599.2000000086</v>
      </c>
    </row>
    <row r="305" spans="1:8" ht="15" hidden="1" customHeight="1" x14ac:dyDescent="0.25">
      <c r="A305" s="31"/>
      <c r="B305" s="115"/>
      <c r="C305" s="7"/>
      <c r="D305" s="14"/>
      <c r="E305" s="9"/>
      <c r="F305" s="11"/>
      <c r="G305" s="11"/>
      <c r="H305" s="11">
        <f t="shared" si="8"/>
        <v>9357599.2000000086</v>
      </c>
    </row>
    <row r="306" spans="1:8" ht="15" hidden="1" customHeight="1" x14ac:dyDescent="0.25">
      <c r="A306" s="31"/>
      <c r="B306" s="115"/>
      <c r="C306" s="7"/>
      <c r="D306" s="14"/>
      <c r="E306" s="9"/>
      <c r="F306" s="11"/>
      <c r="G306" s="11"/>
      <c r="H306" s="11">
        <f t="shared" si="8"/>
        <v>9357599.2000000086</v>
      </c>
    </row>
    <row r="307" spans="1:8" ht="15" hidden="1" customHeight="1" x14ac:dyDescent="0.25">
      <c r="A307" s="31"/>
      <c r="B307" s="115"/>
      <c r="C307" s="7"/>
      <c r="D307" s="14"/>
      <c r="E307" s="9"/>
      <c r="F307" s="11"/>
      <c r="G307" s="11"/>
      <c r="H307" s="11">
        <f t="shared" si="8"/>
        <v>9357599.2000000086</v>
      </c>
    </row>
    <row r="308" spans="1:8" ht="15" hidden="1" customHeight="1" x14ac:dyDescent="0.25">
      <c r="A308" s="31"/>
      <c r="B308" s="115"/>
      <c r="C308" s="7"/>
      <c r="D308" s="14"/>
      <c r="E308" s="9"/>
      <c r="F308" s="11"/>
      <c r="G308" s="11"/>
      <c r="H308" s="11">
        <f t="shared" si="8"/>
        <v>9357599.2000000086</v>
      </c>
    </row>
    <row r="309" spans="1:8" ht="15" hidden="1" customHeight="1" x14ac:dyDescent="0.25">
      <c r="A309" s="31"/>
      <c r="B309" s="115"/>
      <c r="C309" s="7"/>
      <c r="D309" s="14"/>
      <c r="E309" s="9"/>
      <c r="F309" s="11"/>
      <c r="G309" s="11"/>
      <c r="H309" s="11">
        <f t="shared" si="8"/>
        <v>9357599.2000000086</v>
      </c>
    </row>
    <row r="310" spans="1:8" ht="15" hidden="1" customHeight="1" x14ac:dyDescent="0.25">
      <c r="A310" s="31"/>
      <c r="B310" s="115"/>
      <c r="C310" s="7"/>
      <c r="D310" s="14"/>
      <c r="E310" s="9"/>
      <c r="F310" s="11"/>
      <c r="G310" s="11"/>
      <c r="H310" s="11">
        <f t="shared" si="8"/>
        <v>9357599.2000000086</v>
      </c>
    </row>
    <row r="311" spans="1:8" ht="15" hidden="1" customHeight="1" x14ac:dyDescent="0.25">
      <c r="A311" s="31"/>
      <c r="B311" s="115"/>
      <c r="C311" s="7"/>
      <c r="D311" s="14"/>
      <c r="E311" s="9"/>
      <c r="F311" s="11"/>
      <c r="G311" s="148"/>
      <c r="H311" s="11">
        <f t="shared" si="8"/>
        <v>9357599.2000000086</v>
      </c>
    </row>
    <row r="312" spans="1:8" ht="15" hidden="1" customHeight="1" x14ac:dyDescent="0.25">
      <c r="A312" s="31"/>
      <c r="B312" s="115"/>
      <c r="C312" s="7"/>
      <c r="D312" s="14"/>
      <c r="E312" s="9"/>
      <c r="F312" s="11"/>
      <c r="G312" s="148"/>
      <c r="H312" s="11">
        <f t="shared" si="8"/>
        <v>9357599.2000000086</v>
      </c>
    </row>
    <row r="313" spans="1:8" ht="15" hidden="1" customHeight="1" x14ac:dyDescent="0.25">
      <c r="A313" s="31"/>
      <c r="B313" s="115"/>
      <c r="C313" s="7"/>
      <c r="D313" s="14"/>
      <c r="E313" s="9"/>
      <c r="F313" s="11"/>
      <c r="G313" s="148"/>
      <c r="H313" s="11">
        <f t="shared" si="8"/>
        <v>9357599.2000000086</v>
      </c>
    </row>
    <row r="314" spans="1:8" ht="15" hidden="1" customHeight="1" x14ac:dyDescent="0.25">
      <c r="A314" s="31"/>
      <c r="B314" s="115"/>
      <c r="C314" s="7"/>
      <c r="D314" s="14"/>
      <c r="E314" s="9"/>
      <c r="F314" s="11"/>
      <c r="G314" s="148"/>
      <c r="H314" s="11">
        <f t="shared" si="8"/>
        <v>9357599.2000000086</v>
      </c>
    </row>
    <row r="315" spans="1:8" ht="15" hidden="1" customHeight="1" x14ac:dyDescent="0.25">
      <c r="A315" s="31"/>
      <c r="B315" s="115"/>
      <c r="C315" s="7"/>
      <c r="D315" s="14"/>
      <c r="E315" s="9"/>
      <c r="F315" s="11"/>
      <c r="G315" s="148"/>
      <c r="H315" s="11">
        <f t="shared" si="8"/>
        <v>9357599.2000000086</v>
      </c>
    </row>
    <row r="316" spans="1:8" ht="15" hidden="1" customHeight="1" x14ac:dyDescent="0.25">
      <c r="A316" s="31"/>
      <c r="B316" s="115"/>
      <c r="C316" s="7"/>
      <c r="D316" s="14"/>
      <c r="E316" s="9"/>
      <c r="F316" s="11"/>
      <c r="G316" s="148"/>
      <c r="H316" s="11">
        <f t="shared" si="8"/>
        <v>9357599.2000000086</v>
      </c>
    </row>
    <row r="317" spans="1:8" ht="15" hidden="1" customHeight="1" x14ac:dyDescent="0.25">
      <c r="A317" s="31"/>
      <c r="B317" s="115"/>
      <c r="C317" s="7"/>
      <c r="D317" s="14"/>
      <c r="E317" s="9"/>
      <c r="F317" s="11"/>
      <c r="G317" s="148"/>
      <c r="H317" s="11">
        <f t="shared" si="8"/>
        <v>9357599.2000000086</v>
      </c>
    </row>
    <row r="318" spans="1:8" ht="15" hidden="1" customHeight="1" x14ac:dyDescent="0.25">
      <c r="A318" s="31"/>
      <c r="B318" s="115"/>
      <c r="C318" s="7"/>
      <c r="D318" s="14"/>
      <c r="E318" s="9"/>
      <c r="F318" s="11"/>
      <c r="G318" s="148"/>
      <c r="H318" s="11">
        <f t="shared" si="8"/>
        <v>9357599.2000000086</v>
      </c>
    </row>
    <row r="319" spans="1:8" ht="15" hidden="1" customHeight="1" x14ac:dyDescent="0.25">
      <c r="A319" s="31"/>
      <c r="B319" s="115"/>
      <c r="C319" s="7"/>
      <c r="D319" s="14"/>
      <c r="E319" s="9"/>
      <c r="F319" s="11"/>
      <c r="G319" s="148"/>
      <c r="H319" s="11">
        <f t="shared" si="8"/>
        <v>9357599.2000000086</v>
      </c>
    </row>
    <row r="320" spans="1:8" ht="15" hidden="1" customHeight="1" x14ac:dyDescent="0.25">
      <c r="A320" s="31"/>
      <c r="B320" s="115"/>
      <c r="C320" s="7"/>
      <c r="D320" s="14"/>
      <c r="E320" s="9"/>
      <c r="F320" s="11"/>
      <c r="G320" s="11"/>
      <c r="H320" s="11">
        <f t="shared" si="8"/>
        <v>9357599.2000000086</v>
      </c>
    </row>
    <row r="321" spans="1:8" ht="15" hidden="1" customHeight="1" x14ac:dyDescent="0.25">
      <c r="A321" s="31"/>
      <c r="B321" s="115"/>
      <c r="C321" s="7"/>
      <c r="D321" s="14"/>
      <c r="E321" s="9"/>
      <c r="F321" s="11"/>
      <c r="G321" s="11"/>
      <c r="H321" s="11">
        <f t="shared" si="8"/>
        <v>9357599.2000000086</v>
      </c>
    </row>
    <row r="322" spans="1:8" ht="15" hidden="1" customHeight="1" x14ac:dyDescent="0.25">
      <c r="A322" s="31"/>
      <c r="B322" s="115"/>
      <c r="C322" s="7"/>
      <c r="D322" s="14"/>
      <c r="E322" s="9"/>
      <c r="F322" s="11"/>
      <c r="G322" s="11"/>
      <c r="H322" s="11">
        <f t="shared" si="8"/>
        <v>9357599.2000000086</v>
      </c>
    </row>
    <row r="323" spans="1:8" ht="15" hidden="1" customHeight="1" x14ac:dyDescent="0.25">
      <c r="A323" s="31"/>
      <c r="B323" s="115"/>
      <c r="C323" s="7"/>
      <c r="D323" s="14"/>
      <c r="E323" s="9"/>
      <c r="F323" s="11"/>
      <c r="G323" s="11"/>
      <c r="H323" s="11">
        <f t="shared" si="8"/>
        <v>9357599.2000000086</v>
      </c>
    </row>
    <row r="324" spans="1:8" ht="15" hidden="1" customHeight="1" x14ac:dyDescent="0.25">
      <c r="A324" s="31"/>
      <c r="B324" s="115"/>
      <c r="C324" s="7"/>
      <c r="D324" s="14"/>
      <c r="E324" s="9"/>
      <c r="F324" s="11"/>
      <c r="G324" s="148"/>
      <c r="H324" s="11">
        <f t="shared" si="8"/>
        <v>9357599.2000000086</v>
      </c>
    </row>
    <row r="325" spans="1:8" ht="15" hidden="1" customHeight="1" x14ac:dyDescent="0.25">
      <c r="A325" s="31"/>
      <c r="B325" s="115"/>
      <c r="C325" s="7"/>
      <c r="D325" s="14"/>
      <c r="E325" s="9"/>
      <c r="F325" s="11"/>
      <c r="G325" s="148"/>
      <c r="H325" s="11">
        <f t="shared" si="8"/>
        <v>9357599.2000000086</v>
      </c>
    </row>
    <row r="326" spans="1:8" ht="15" hidden="1" customHeight="1" x14ac:dyDescent="0.25">
      <c r="A326" s="31"/>
      <c r="B326" s="115"/>
      <c r="C326" s="7"/>
      <c r="D326" s="14"/>
      <c r="E326" s="9"/>
      <c r="F326" s="11"/>
      <c r="G326" s="148"/>
      <c r="H326" s="11">
        <f t="shared" si="8"/>
        <v>9357599.2000000086</v>
      </c>
    </row>
    <row r="327" spans="1:8" ht="15" hidden="1" customHeight="1" x14ac:dyDescent="0.25">
      <c r="A327" s="31"/>
      <c r="B327" s="115"/>
      <c r="C327" s="7"/>
      <c r="D327" s="14"/>
      <c r="E327" s="9"/>
      <c r="F327" s="11"/>
      <c r="G327" s="148"/>
      <c r="H327" s="11">
        <f t="shared" si="8"/>
        <v>9357599.2000000086</v>
      </c>
    </row>
    <row r="328" spans="1:8" ht="15" hidden="1" customHeight="1" x14ac:dyDescent="0.25">
      <c r="A328" s="31"/>
      <c r="B328" s="115"/>
      <c r="C328" s="7"/>
      <c r="D328" s="14"/>
      <c r="E328" s="9"/>
      <c r="F328" s="11"/>
      <c r="G328" s="148"/>
      <c r="H328" s="11">
        <f t="shared" si="8"/>
        <v>9357599.2000000086</v>
      </c>
    </row>
    <row r="329" spans="1:8" ht="15" hidden="1" customHeight="1" x14ac:dyDescent="0.25">
      <c r="A329" s="31"/>
      <c r="B329" s="115"/>
      <c r="C329" s="7"/>
      <c r="D329" s="14"/>
      <c r="E329" s="9"/>
      <c r="F329" s="11"/>
      <c r="G329" s="148"/>
      <c r="H329" s="11">
        <f t="shared" si="8"/>
        <v>9357599.2000000086</v>
      </c>
    </row>
    <row r="330" spans="1:8" ht="15" hidden="1" customHeight="1" x14ac:dyDescent="0.25">
      <c r="A330" s="31"/>
      <c r="B330" s="115"/>
      <c r="C330" s="7"/>
      <c r="D330" s="14"/>
      <c r="E330" s="9"/>
      <c r="F330" s="11"/>
      <c r="G330" s="148"/>
      <c r="H330" s="11">
        <f t="shared" si="8"/>
        <v>9357599.2000000086</v>
      </c>
    </row>
    <row r="331" spans="1:8" ht="15" hidden="1" customHeight="1" x14ac:dyDescent="0.25">
      <c r="A331" s="31"/>
      <c r="B331" s="115"/>
      <c r="C331" s="7"/>
      <c r="D331" s="14"/>
      <c r="E331" s="9"/>
      <c r="F331" s="11"/>
      <c r="G331" s="148"/>
      <c r="H331" s="11">
        <f t="shared" si="8"/>
        <v>9357599.2000000086</v>
      </c>
    </row>
    <row r="332" spans="1:8" ht="15" hidden="1" customHeight="1" x14ac:dyDescent="0.25">
      <c r="A332" s="31"/>
      <c r="B332" s="115"/>
      <c r="C332" s="7"/>
      <c r="D332" s="14"/>
      <c r="E332" s="9"/>
      <c r="F332" s="11"/>
      <c r="G332" s="148"/>
      <c r="H332" s="11">
        <f t="shared" si="8"/>
        <v>9357599.2000000086</v>
      </c>
    </row>
    <row r="333" spans="1:8" ht="15" hidden="1" customHeight="1" x14ac:dyDescent="0.25">
      <c r="A333" s="31"/>
      <c r="B333" s="115"/>
      <c r="C333" s="7"/>
      <c r="D333" s="14"/>
      <c r="E333" s="9"/>
      <c r="F333" s="11"/>
      <c r="G333" s="148"/>
      <c r="H333" s="11">
        <f t="shared" si="8"/>
        <v>9357599.2000000086</v>
      </c>
    </row>
    <row r="334" spans="1:8" ht="15" hidden="1" customHeight="1" x14ac:dyDescent="0.25">
      <c r="A334" s="31"/>
      <c r="B334" s="115"/>
      <c r="C334" s="7"/>
      <c r="D334" s="14"/>
      <c r="E334" s="9"/>
      <c r="F334" s="18"/>
      <c r="G334" s="11"/>
      <c r="H334" s="11">
        <f t="shared" si="8"/>
        <v>9357599.2000000086</v>
      </c>
    </row>
    <row r="335" spans="1:8" ht="15" hidden="1" customHeight="1" x14ac:dyDescent="0.25">
      <c r="A335" s="31"/>
      <c r="B335" s="115"/>
      <c r="C335" s="7"/>
      <c r="D335" s="14"/>
      <c r="E335" s="9"/>
      <c r="F335" s="11"/>
      <c r="G335" s="148"/>
      <c r="H335" s="11">
        <f t="shared" si="8"/>
        <v>9357599.2000000086</v>
      </c>
    </row>
    <row r="336" spans="1:8" ht="15" hidden="1" customHeight="1" x14ac:dyDescent="0.25">
      <c r="A336" s="31"/>
      <c r="B336" s="115"/>
      <c r="C336" s="7"/>
      <c r="D336" s="14"/>
      <c r="E336" s="9"/>
      <c r="F336" s="11"/>
      <c r="G336" s="148"/>
      <c r="H336" s="11">
        <f t="shared" si="8"/>
        <v>9357599.2000000086</v>
      </c>
    </row>
    <row r="337" spans="1:8" ht="15" hidden="1" customHeight="1" x14ac:dyDescent="0.25">
      <c r="A337" s="31"/>
      <c r="B337" s="115"/>
      <c r="C337" s="7"/>
      <c r="D337" s="14"/>
      <c r="E337" s="9"/>
      <c r="F337" s="11"/>
      <c r="G337" s="148"/>
      <c r="H337" s="11">
        <f t="shared" si="8"/>
        <v>9357599.2000000086</v>
      </c>
    </row>
    <row r="338" spans="1:8" ht="15" hidden="1" customHeight="1" x14ac:dyDescent="0.25">
      <c r="A338" s="31"/>
      <c r="B338" s="115"/>
      <c r="C338" s="7"/>
      <c r="D338" s="14"/>
      <c r="E338" s="9"/>
      <c r="F338" s="11"/>
      <c r="G338" s="148"/>
      <c r="H338" s="11">
        <f t="shared" si="8"/>
        <v>9357599.2000000086</v>
      </c>
    </row>
    <row r="339" spans="1:8" ht="15" hidden="1" customHeight="1" x14ac:dyDescent="0.25">
      <c r="A339" s="31"/>
      <c r="B339" s="115"/>
      <c r="C339" s="7"/>
      <c r="D339" s="14"/>
      <c r="E339" s="9"/>
      <c r="F339" s="11"/>
      <c r="G339" s="148"/>
      <c r="H339" s="11">
        <f t="shared" si="8"/>
        <v>9357599.2000000086</v>
      </c>
    </row>
    <row r="340" spans="1:8" ht="15" hidden="1" customHeight="1" x14ac:dyDescent="0.25">
      <c r="A340" s="31"/>
      <c r="B340" s="115"/>
      <c r="C340" s="7"/>
      <c r="D340" s="14"/>
      <c r="E340" s="9"/>
      <c r="F340" s="11"/>
      <c r="G340" s="11"/>
      <c r="H340" s="11">
        <f t="shared" si="8"/>
        <v>9357599.2000000086</v>
      </c>
    </row>
    <row r="341" spans="1:8" ht="15" hidden="1" customHeight="1" x14ac:dyDescent="0.25">
      <c r="A341" s="31"/>
      <c r="B341" s="115"/>
      <c r="C341" s="7"/>
      <c r="D341" s="14"/>
      <c r="E341" s="9"/>
      <c r="F341" s="11"/>
      <c r="G341" s="11"/>
      <c r="H341" s="11">
        <f t="shared" si="8"/>
        <v>9357599.2000000086</v>
      </c>
    </row>
    <row r="342" spans="1:8" ht="15" hidden="1" customHeight="1" x14ac:dyDescent="0.25">
      <c r="A342" s="31"/>
      <c r="B342" s="115"/>
      <c r="C342" s="7"/>
      <c r="D342" s="14"/>
      <c r="E342" s="9"/>
      <c r="F342" s="11"/>
      <c r="G342" s="11"/>
      <c r="H342" s="11">
        <f t="shared" si="8"/>
        <v>9357599.2000000086</v>
      </c>
    </row>
    <row r="343" spans="1:8" ht="15" hidden="1" customHeight="1" x14ac:dyDescent="0.25">
      <c r="A343" s="31"/>
      <c r="B343" s="115"/>
      <c r="C343" s="7"/>
      <c r="D343" s="14"/>
      <c r="E343" s="9"/>
      <c r="F343" s="11"/>
      <c r="G343" s="148"/>
      <c r="H343" s="11">
        <f t="shared" si="8"/>
        <v>9357599.2000000086</v>
      </c>
    </row>
    <row r="344" spans="1:8" ht="15" hidden="1" customHeight="1" x14ac:dyDescent="0.25">
      <c r="A344" s="31"/>
      <c r="B344" s="115"/>
      <c r="C344" s="7"/>
      <c r="D344" s="14"/>
      <c r="E344" s="9"/>
      <c r="F344" s="11"/>
      <c r="G344" s="148"/>
      <c r="H344" s="11">
        <f t="shared" si="8"/>
        <v>9357599.2000000086</v>
      </c>
    </row>
    <row r="345" spans="1:8" ht="15" hidden="1" customHeight="1" x14ac:dyDescent="0.25">
      <c r="A345" s="31"/>
      <c r="B345" s="115"/>
      <c r="C345" s="7"/>
      <c r="D345" s="14"/>
      <c r="E345" s="9"/>
      <c r="F345" s="11"/>
      <c r="G345" s="148"/>
      <c r="H345" s="11">
        <f t="shared" si="8"/>
        <v>9357599.2000000086</v>
      </c>
    </row>
    <row r="346" spans="1:8" ht="15" hidden="1" customHeight="1" x14ac:dyDescent="0.25">
      <c r="A346" s="31"/>
      <c r="B346" s="115"/>
      <c r="C346" s="7"/>
      <c r="D346" s="14"/>
      <c r="E346" s="9"/>
      <c r="F346" s="11"/>
      <c r="G346" s="148"/>
      <c r="H346" s="11">
        <f t="shared" si="8"/>
        <v>9357599.2000000086</v>
      </c>
    </row>
    <row r="347" spans="1:8" ht="15" hidden="1" customHeight="1" x14ac:dyDescent="0.25">
      <c r="A347" s="31"/>
      <c r="B347" s="115"/>
      <c r="C347" s="7"/>
      <c r="D347" s="14"/>
      <c r="E347" s="9"/>
      <c r="F347" s="11"/>
      <c r="G347" s="148"/>
      <c r="H347" s="11">
        <f t="shared" si="8"/>
        <v>9357599.2000000086</v>
      </c>
    </row>
    <row r="348" spans="1:8" ht="15" hidden="1" customHeight="1" x14ac:dyDescent="0.25">
      <c r="A348" s="31"/>
      <c r="B348" s="115"/>
      <c r="C348" s="7"/>
      <c r="D348" s="14"/>
      <c r="E348" s="9"/>
      <c r="F348" s="11"/>
      <c r="G348" s="11"/>
      <c r="H348" s="11">
        <f t="shared" si="8"/>
        <v>9357599.2000000086</v>
      </c>
    </row>
    <row r="349" spans="1:8" ht="15" hidden="1" customHeight="1" x14ac:dyDescent="0.25">
      <c r="A349" s="31"/>
      <c r="B349" s="115"/>
      <c r="C349" s="7"/>
      <c r="D349" s="14"/>
      <c r="E349" s="9"/>
      <c r="F349" s="11"/>
      <c r="G349" s="11"/>
      <c r="H349" s="11">
        <f t="shared" si="8"/>
        <v>9357599.2000000086</v>
      </c>
    </row>
    <row r="350" spans="1:8" ht="15" hidden="1" customHeight="1" x14ac:dyDescent="0.25">
      <c r="A350" s="31"/>
      <c r="B350" s="115"/>
      <c r="C350" s="7"/>
      <c r="D350" s="14"/>
      <c r="E350" s="9"/>
      <c r="F350" s="11"/>
      <c r="G350" s="11"/>
      <c r="H350" s="11">
        <f t="shared" si="8"/>
        <v>9357599.2000000086</v>
      </c>
    </row>
    <row r="351" spans="1:8" ht="15" hidden="1" customHeight="1" x14ac:dyDescent="0.25">
      <c r="A351" s="31"/>
      <c r="B351" s="115"/>
      <c r="C351" s="7"/>
      <c r="D351" s="14"/>
      <c r="E351" s="9"/>
      <c r="F351" s="11"/>
      <c r="G351" s="11"/>
      <c r="H351" s="11">
        <f t="shared" si="8"/>
        <v>9357599.2000000086</v>
      </c>
    </row>
    <row r="352" spans="1:8" ht="15" hidden="1" customHeight="1" x14ac:dyDescent="0.25">
      <c r="A352" s="31"/>
      <c r="B352" s="115"/>
      <c r="C352" s="7"/>
      <c r="D352" s="14"/>
      <c r="E352" s="9"/>
      <c r="F352" s="11"/>
      <c r="G352" s="148"/>
      <c r="H352" s="11">
        <f t="shared" si="8"/>
        <v>9357599.2000000086</v>
      </c>
    </row>
    <row r="353" spans="1:8" ht="15" hidden="1" customHeight="1" x14ac:dyDescent="0.25">
      <c r="A353" s="31"/>
      <c r="B353" s="115"/>
      <c r="C353" s="7"/>
      <c r="D353" s="14"/>
      <c r="E353" s="9"/>
      <c r="F353" s="11"/>
      <c r="G353" s="148"/>
      <c r="H353" s="11">
        <f t="shared" si="8"/>
        <v>9357599.2000000086</v>
      </c>
    </row>
    <row r="354" spans="1:8" ht="15" hidden="1" customHeight="1" x14ac:dyDescent="0.25">
      <c r="A354" s="31"/>
      <c r="B354" s="115"/>
      <c r="C354" s="7"/>
      <c r="D354" s="14"/>
      <c r="E354" s="9"/>
      <c r="F354" s="11"/>
      <c r="G354" s="11"/>
      <c r="H354" s="11">
        <f t="shared" si="8"/>
        <v>9357599.2000000086</v>
      </c>
    </row>
    <row r="355" spans="1:8" ht="15" hidden="1" customHeight="1" x14ac:dyDescent="0.25">
      <c r="A355" s="31"/>
      <c r="B355" s="115"/>
      <c r="C355" s="7"/>
      <c r="D355" s="14"/>
      <c r="E355" s="9"/>
      <c r="F355" s="11"/>
      <c r="G355" s="148"/>
      <c r="H355" s="11">
        <f t="shared" ref="H355:H408" si="9">H354+F355-G355</f>
        <v>9357599.2000000086</v>
      </c>
    </row>
    <row r="356" spans="1:8" ht="15" hidden="1" customHeight="1" x14ac:dyDescent="0.25">
      <c r="A356" s="31"/>
      <c r="B356" s="115"/>
      <c r="C356" s="7"/>
      <c r="D356" s="14"/>
      <c r="E356" s="9"/>
      <c r="F356" s="11"/>
      <c r="G356" s="11"/>
      <c r="H356" s="11">
        <f t="shared" si="9"/>
        <v>9357599.2000000086</v>
      </c>
    </row>
    <row r="357" spans="1:8" ht="15" hidden="1" customHeight="1" x14ac:dyDescent="0.25">
      <c r="A357" s="31"/>
      <c r="B357" s="115"/>
      <c r="C357" s="7"/>
      <c r="D357" s="14"/>
      <c r="E357" s="9"/>
      <c r="F357" s="11"/>
      <c r="G357" s="11"/>
      <c r="H357" s="11">
        <f t="shared" si="9"/>
        <v>9357599.2000000086</v>
      </c>
    </row>
    <row r="358" spans="1:8" ht="15" hidden="1" customHeight="1" x14ac:dyDescent="0.25">
      <c r="A358" s="31"/>
      <c r="B358" s="115"/>
      <c r="C358" s="7"/>
      <c r="D358" s="14"/>
      <c r="E358" s="9"/>
      <c r="F358" s="11"/>
      <c r="G358" s="148"/>
      <c r="H358" s="11">
        <f t="shared" si="9"/>
        <v>9357599.2000000086</v>
      </c>
    </row>
    <row r="359" spans="1:8" ht="15" hidden="1" customHeight="1" x14ac:dyDescent="0.25">
      <c r="A359" s="31"/>
      <c r="B359" s="115"/>
      <c r="C359" s="7"/>
      <c r="D359" s="14"/>
      <c r="E359" s="9"/>
      <c r="F359" s="11"/>
      <c r="G359" s="148"/>
      <c r="H359" s="11">
        <f t="shared" si="9"/>
        <v>9357599.2000000086</v>
      </c>
    </row>
    <row r="360" spans="1:8" ht="15" hidden="1" customHeight="1" x14ac:dyDescent="0.25">
      <c r="A360" s="31"/>
      <c r="B360" s="115"/>
      <c r="C360" s="7"/>
      <c r="D360" s="14"/>
      <c r="E360" s="9"/>
      <c r="F360" s="11"/>
      <c r="G360" s="148"/>
      <c r="H360" s="11">
        <f t="shared" si="9"/>
        <v>9357599.2000000086</v>
      </c>
    </row>
    <row r="361" spans="1:8" ht="15" hidden="1" customHeight="1" x14ac:dyDescent="0.25">
      <c r="A361" s="31"/>
      <c r="B361" s="115"/>
      <c r="C361" s="7"/>
      <c r="D361" s="14"/>
      <c r="E361" s="9"/>
      <c r="F361" s="11"/>
      <c r="G361" s="148"/>
      <c r="H361" s="11">
        <f t="shared" si="9"/>
        <v>9357599.2000000086</v>
      </c>
    </row>
    <row r="362" spans="1:8" ht="16.5" hidden="1" customHeight="1" x14ac:dyDescent="0.25">
      <c r="A362" s="31"/>
      <c r="B362" s="115"/>
      <c r="C362" s="7"/>
      <c r="D362" s="14"/>
      <c r="E362" s="9"/>
      <c r="F362" s="11"/>
      <c r="G362" s="148"/>
      <c r="H362" s="11">
        <f t="shared" si="9"/>
        <v>9357599.2000000086</v>
      </c>
    </row>
    <row r="363" spans="1:8" ht="16.5" hidden="1" customHeight="1" x14ac:dyDescent="0.25">
      <c r="A363" s="31"/>
      <c r="B363" s="115"/>
      <c r="C363" s="7"/>
      <c r="D363" s="14"/>
      <c r="E363" s="9"/>
      <c r="F363" s="11"/>
      <c r="G363" s="148"/>
      <c r="H363" s="11">
        <f t="shared" si="9"/>
        <v>9357599.2000000086</v>
      </c>
    </row>
    <row r="364" spans="1:8" ht="16.5" hidden="1" customHeight="1" x14ac:dyDescent="0.25">
      <c r="A364" s="31"/>
      <c r="B364" s="115"/>
      <c r="C364" s="7"/>
      <c r="D364" s="14"/>
      <c r="E364" s="9"/>
      <c r="F364" s="11"/>
      <c r="G364" s="11"/>
      <c r="H364" s="11">
        <f t="shared" si="9"/>
        <v>9357599.2000000086</v>
      </c>
    </row>
    <row r="365" spans="1:8" ht="16.5" hidden="1" customHeight="1" x14ac:dyDescent="0.25">
      <c r="A365" s="31"/>
      <c r="B365" s="115"/>
      <c r="C365" s="7"/>
      <c r="D365" s="14"/>
      <c r="E365" s="9"/>
      <c r="F365" s="11"/>
      <c r="G365" s="11"/>
      <c r="H365" s="11">
        <f t="shared" si="9"/>
        <v>9357599.2000000086</v>
      </c>
    </row>
    <row r="366" spans="1:8" ht="16.5" hidden="1" customHeight="1" x14ac:dyDescent="0.25">
      <c r="A366" s="31"/>
      <c r="B366" s="115"/>
      <c r="C366" s="7"/>
      <c r="D366" s="14"/>
      <c r="E366" s="9"/>
      <c r="F366" s="11"/>
      <c r="G366" s="11"/>
      <c r="H366" s="11">
        <f t="shared" si="9"/>
        <v>9357599.2000000086</v>
      </c>
    </row>
    <row r="367" spans="1:8" ht="15" hidden="1" customHeight="1" x14ac:dyDescent="0.25">
      <c r="A367" s="31"/>
      <c r="B367" s="115"/>
      <c r="C367" s="7"/>
      <c r="D367" s="14"/>
      <c r="E367" s="9"/>
      <c r="F367" s="11"/>
      <c r="G367" s="11"/>
      <c r="H367" s="11">
        <f t="shared" si="9"/>
        <v>9357599.2000000086</v>
      </c>
    </row>
    <row r="368" spans="1:8" ht="15" hidden="1" customHeight="1" x14ac:dyDescent="0.25">
      <c r="A368" s="31"/>
      <c r="B368" s="115"/>
      <c r="C368" s="7"/>
      <c r="D368" s="14"/>
      <c r="E368" s="9"/>
      <c r="F368" s="11"/>
      <c r="G368" s="11"/>
      <c r="H368" s="11">
        <f t="shared" si="9"/>
        <v>9357599.2000000086</v>
      </c>
    </row>
    <row r="369" spans="1:8" ht="15" hidden="1" customHeight="1" x14ac:dyDescent="0.25">
      <c r="A369" s="31"/>
      <c r="B369" s="115"/>
      <c r="C369" s="7"/>
      <c r="D369" s="14"/>
      <c r="E369" s="9"/>
      <c r="F369" s="11"/>
      <c r="G369" s="11"/>
      <c r="H369" s="11">
        <f t="shared" si="9"/>
        <v>9357599.2000000086</v>
      </c>
    </row>
    <row r="370" spans="1:8" ht="15" hidden="1" customHeight="1" x14ac:dyDescent="0.25">
      <c r="A370" s="31"/>
      <c r="B370" s="115"/>
      <c r="C370" s="7"/>
      <c r="D370" s="14"/>
      <c r="E370" s="9"/>
      <c r="F370" s="11"/>
      <c r="G370" s="11"/>
      <c r="H370" s="11">
        <f t="shared" si="9"/>
        <v>9357599.2000000086</v>
      </c>
    </row>
    <row r="371" spans="1:8" ht="15" hidden="1" customHeight="1" x14ac:dyDescent="0.25">
      <c r="A371" s="31"/>
      <c r="B371" s="115"/>
      <c r="C371" s="7"/>
      <c r="D371" s="14"/>
      <c r="E371" s="9"/>
      <c r="F371" s="11"/>
      <c r="G371" s="11"/>
      <c r="H371" s="11">
        <f t="shared" si="9"/>
        <v>9357599.2000000086</v>
      </c>
    </row>
    <row r="372" spans="1:8" ht="15" hidden="1" customHeight="1" x14ac:dyDescent="0.25">
      <c r="A372" s="31"/>
      <c r="B372" s="115"/>
      <c r="C372" s="7"/>
      <c r="D372" s="14"/>
      <c r="E372" s="9"/>
      <c r="F372" s="11"/>
      <c r="G372" s="148"/>
      <c r="H372" s="11">
        <f t="shared" si="9"/>
        <v>9357599.2000000086</v>
      </c>
    </row>
    <row r="373" spans="1:8" ht="15" hidden="1" customHeight="1" x14ac:dyDescent="0.25">
      <c r="A373" s="31"/>
      <c r="B373" s="115"/>
      <c r="C373" s="7"/>
      <c r="D373" s="14"/>
      <c r="E373" s="9"/>
      <c r="F373" s="11"/>
      <c r="G373" s="11"/>
      <c r="H373" s="11">
        <f t="shared" si="9"/>
        <v>9357599.2000000086</v>
      </c>
    </row>
    <row r="374" spans="1:8" ht="15" hidden="1" customHeight="1" x14ac:dyDescent="0.25">
      <c r="A374" s="31"/>
      <c r="B374" s="115"/>
      <c r="C374" s="7"/>
      <c r="D374" s="14"/>
      <c r="E374" s="9"/>
      <c r="F374" s="11"/>
      <c r="G374" s="11"/>
      <c r="H374" s="11">
        <f t="shared" si="9"/>
        <v>9357599.2000000086</v>
      </c>
    </row>
    <row r="375" spans="1:8" ht="15" hidden="1" customHeight="1" x14ac:dyDescent="0.25">
      <c r="A375" s="31"/>
      <c r="B375" s="115"/>
      <c r="C375" s="7"/>
      <c r="D375" s="14"/>
      <c r="E375" s="9"/>
      <c r="F375" s="11"/>
      <c r="G375" s="11"/>
      <c r="H375" s="11">
        <f t="shared" si="9"/>
        <v>9357599.2000000086</v>
      </c>
    </row>
    <row r="376" spans="1:8" ht="15" hidden="1" customHeight="1" x14ac:dyDescent="0.25">
      <c r="A376" s="31"/>
      <c r="B376" s="115"/>
      <c r="C376" s="7"/>
      <c r="D376" s="14"/>
      <c r="E376" s="9"/>
      <c r="F376" s="11"/>
      <c r="G376" s="11"/>
      <c r="H376" s="11">
        <f t="shared" si="9"/>
        <v>9357599.2000000086</v>
      </c>
    </row>
    <row r="377" spans="1:8" ht="15" hidden="1" customHeight="1" x14ac:dyDescent="0.25">
      <c r="A377" s="31"/>
      <c r="B377" s="115"/>
      <c r="C377" s="7"/>
      <c r="D377" s="14"/>
      <c r="E377" s="9"/>
      <c r="F377" s="11"/>
      <c r="G377" s="11"/>
      <c r="H377" s="11">
        <f t="shared" si="9"/>
        <v>9357599.2000000086</v>
      </c>
    </row>
    <row r="378" spans="1:8" ht="15" hidden="1" customHeight="1" x14ac:dyDescent="0.25">
      <c r="A378" s="31"/>
      <c r="B378" s="115"/>
      <c r="C378" s="7"/>
      <c r="D378" s="14"/>
      <c r="E378" s="9"/>
      <c r="F378" s="18"/>
      <c r="G378" s="11"/>
      <c r="H378" s="11">
        <f t="shared" si="9"/>
        <v>9357599.2000000086</v>
      </c>
    </row>
    <row r="379" spans="1:8" ht="15" hidden="1" customHeight="1" x14ac:dyDescent="0.25">
      <c r="A379" s="31"/>
      <c r="B379" s="115"/>
      <c r="C379" s="7"/>
      <c r="D379" s="14"/>
      <c r="E379" s="9"/>
      <c r="F379" s="18"/>
      <c r="G379" s="11"/>
      <c r="H379" s="11">
        <f t="shared" si="9"/>
        <v>9357599.2000000086</v>
      </c>
    </row>
    <row r="380" spans="1:8" ht="15" hidden="1" customHeight="1" x14ac:dyDescent="0.25">
      <c r="A380" s="31"/>
      <c r="B380" s="115"/>
      <c r="C380" s="7"/>
      <c r="D380" s="14"/>
      <c r="E380" s="9"/>
      <c r="F380" s="11"/>
      <c r="G380" s="148"/>
      <c r="H380" s="11">
        <f t="shared" si="9"/>
        <v>9357599.2000000086</v>
      </c>
    </row>
    <row r="381" spans="1:8" ht="15" hidden="1" customHeight="1" x14ac:dyDescent="0.25">
      <c r="A381" s="31"/>
      <c r="B381" s="115"/>
      <c r="C381" s="7"/>
      <c r="D381" s="14"/>
      <c r="E381" s="9"/>
      <c r="F381" s="11"/>
      <c r="G381" s="148"/>
      <c r="H381" s="11">
        <f t="shared" si="9"/>
        <v>9357599.2000000086</v>
      </c>
    </row>
    <row r="382" spans="1:8" ht="15" hidden="1" customHeight="1" x14ac:dyDescent="0.25">
      <c r="A382" s="31"/>
      <c r="B382" s="115"/>
      <c r="C382" s="7"/>
      <c r="D382" s="14"/>
      <c r="E382" s="9"/>
      <c r="F382" s="11"/>
      <c r="G382" s="148"/>
      <c r="H382" s="11">
        <f t="shared" si="9"/>
        <v>9357599.2000000086</v>
      </c>
    </row>
    <row r="383" spans="1:8" ht="15" hidden="1" customHeight="1" x14ac:dyDescent="0.25">
      <c r="A383" s="31"/>
      <c r="B383" s="115"/>
      <c r="C383" s="7"/>
      <c r="D383" s="14"/>
      <c r="E383" s="9"/>
      <c r="F383" s="11"/>
      <c r="G383" s="148"/>
      <c r="H383" s="11">
        <f t="shared" si="9"/>
        <v>9357599.2000000086</v>
      </c>
    </row>
    <row r="384" spans="1:8" ht="15" hidden="1" customHeight="1" x14ac:dyDescent="0.25">
      <c r="A384" s="31"/>
      <c r="B384" s="115"/>
      <c r="C384" s="7"/>
      <c r="D384" s="14"/>
      <c r="E384" s="9"/>
      <c r="F384" s="11"/>
      <c r="G384" s="148"/>
      <c r="H384" s="11">
        <f t="shared" si="9"/>
        <v>9357599.2000000086</v>
      </c>
    </row>
    <row r="385" spans="1:8" ht="15" hidden="1" customHeight="1" x14ac:dyDescent="0.25">
      <c r="A385" s="31"/>
      <c r="B385" s="115"/>
      <c r="C385" s="7"/>
      <c r="D385" s="14"/>
      <c r="E385" s="9"/>
      <c r="F385" s="11"/>
      <c r="G385" s="148"/>
      <c r="H385" s="11">
        <f t="shared" si="9"/>
        <v>9357599.2000000086</v>
      </c>
    </row>
    <row r="386" spans="1:8" ht="15" hidden="1" customHeight="1" x14ac:dyDescent="0.25">
      <c r="A386" s="31"/>
      <c r="B386" s="115"/>
      <c r="C386" s="7"/>
      <c r="D386" s="14"/>
      <c r="E386" s="9"/>
      <c r="F386" s="11"/>
      <c r="G386" s="148"/>
      <c r="H386" s="11">
        <f t="shared" si="9"/>
        <v>9357599.2000000086</v>
      </c>
    </row>
    <row r="387" spans="1:8" ht="15" hidden="1" customHeight="1" x14ac:dyDescent="0.25">
      <c r="A387" s="31"/>
      <c r="B387" s="115"/>
      <c r="C387" s="7"/>
      <c r="D387" s="14"/>
      <c r="E387" s="9"/>
      <c r="F387" s="11"/>
      <c r="G387" s="148"/>
      <c r="H387" s="11">
        <f t="shared" si="9"/>
        <v>9357599.2000000086</v>
      </c>
    </row>
    <row r="388" spans="1:8" ht="15" hidden="1" customHeight="1" x14ac:dyDescent="0.25">
      <c r="A388" s="31"/>
      <c r="B388" s="115"/>
      <c r="C388" s="7"/>
      <c r="D388" s="14"/>
      <c r="E388" s="9"/>
      <c r="F388" s="11"/>
      <c r="G388" s="11"/>
      <c r="H388" s="11">
        <f t="shared" si="9"/>
        <v>9357599.2000000086</v>
      </c>
    </row>
    <row r="389" spans="1:8" ht="15" hidden="1" customHeight="1" x14ac:dyDescent="0.25">
      <c r="A389" s="31"/>
      <c r="B389" s="115"/>
      <c r="C389" s="7"/>
      <c r="D389" s="14"/>
      <c r="E389" s="9"/>
      <c r="F389" s="11"/>
      <c r="G389" s="148"/>
      <c r="H389" s="11">
        <f t="shared" si="9"/>
        <v>9357599.2000000086</v>
      </c>
    </row>
    <row r="390" spans="1:8" ht="15" hidden="1" customHeight="1" x14ac:dyDescent="0.25">
      <c r="A390" s="31"/>
      <c r="B390" s="115"/>
      <c r="C390" s="7"/>
      <c r="D390" s="14"/>
      <c r="E390" s="9"/>
      <c r="F390" s="11"/>
      <c r="G390" s="148"/>
      <c r="H390" s="11">
        <f t="shared" si="9"/>
        <v>9357599.2000000086</v>
      </c>
    </row>
    <row r="391" spans="1:8" ht="15" hidden="1" customHeight="1" x14ac:dyDescent="0.25">
      <c r="A391" s="31"/>
      <c r="B391" s="115"/>
      <c r="C391" s="7"/>
      <c r="D391" s="14"/>
      <c r="E391" s="9"/>
      <c r="F391" s="11"/>
      <c r="G391" s="148"/>
      <c r="H391" s="11">
        <f t="shared" si="9"/>
        <v>9357599.2000000086</v>
      </c>
    </row>
    <row r="392" spans="1:8" ht="15" hidden="1" customHeight="1" x14ac:dyDescent="0.25">
      <c r="A392" s="31"/>
      <c r="B392" s="115"/>
      <c r="C392" s="7"/>
      <c r="D392" s="14"/>
      <c r="E392" s="9"/>
      <c r="F392" s="11"/>
      <c r="G392" s="148"/>
      <c r="H392" s="11">
        <f t="shared" si="9"/>
        <v>9357599.2000000086</v>
      </c>
    </row>
    <row r="393" spans="1:8" ht="15" hidden="1" customHeight="1" x14ac:dyDescent="0.25">
      <c r="A393" s="31"/>
      <c r="B393" s="115"/>
      <c r="C393" s="7"/>
      <c r="D393" s="14"/>
      <c r="E393" s="9"/>
      <c r="F393" s="11"/>
      <c r="G393" s="148"/>
      <c r="H393" s="11">
        <f t="shared" si="9"/>
        <v>9357599.2000000086</v>
      </c>
    </row>
    <row r="394" spans="1:8" ht="15" hidden="1" customHeight="1" x14ac:dyDescent="0.25">
      <c r="A394" s="31"/>
      <c r="B394" s="115"/>
      <c r="C394" s="7"/>
      <c r="D394" s="14"/>
      <c r="E394" s="9"/>
      <c r="F394" s="18"/>
      <c r="G394" s="11"/>
      <c r="H394" s="11">
        <f t="shared" si="9"/>
        <v>9357599.2000000086</v>
      </c>
    </row>
    <row r="395" spans="1:8" ht="15" hidden="1" customHeight="1" x14ac:dyDescent="0.25">
      <c r="A395" s="31"/>
      <c r="B395" s="115"/>
      <c r="C395" s="7"/>
      <c r="D395" s="14"/>
      <c r="E395" s="9"/>
      <c r="F395" s="11"/>
      <c r="G395" s="11"/>
      <c r="H395" s="11">
        <f t="shared" si="9"/>
        <v>9357599.2000000086</v>
      </c>
    </row>
    <row r="396" spans="1:8" ht="15" hidden="1" customHeight="1" x14ac:dyDescent="0.25">
      <c r="A396" s="31"/>
      <c r="B396" s="115"/>
      <c r="C396" s="7"/>
      <c r="D396" s="14"/>
      <c r="E396" s="9"/>
      <c r="F396" s="11"/>
      <c r="G396" s="11"/>
      <c r="H396" s="11">
        <f t="shared" si="9"/>
        <v>9357599.2000000086</v>
      </c>
    </row>
    <row r="397" spans="1:8" ht="15" hidden="1" customHeight="1" x14ac:dyDescent="0.25">
      <c r="A397" s="31"/>
      <c r="B397" s="115"/>
      <c r="C397" s="7"/>
      <c r="D397" s="14"/>
      <c r="E397" s="9"/>
      <c r="F397" s="11"/>
      <c r="G397" s="11"/>
      <c r="H397" s="11">
        <f t="shared" si="9"/>
        <v>9357599.2000000086</v>
      </c>
    </row>
    <row r="398" spans="1:8" ht="15" hidden="1" customHeight="1" x14ac:dyDescent="0.25">
      <c r="A398" s="31"/>
      <c r="B398" s="115"/>
      <c r="C398" s="7"/>
      <c r="D398" s="14"/>
      <c r="E398" s="9"/>
      <c r="F398" s="11"/>
      <c r="G398" s="11"/>
      <c r="H398" s="11">
        <f t="shared" si="9"/>
        <v>9357599.2000000086</v>
      </c>
    </row>
    <row r="399" spans="1:8" ht="15" hidden="1" customHeight="1" x14ac:dyDescent="0.25">
      <c r="A399" s="31"/>
      <c r="B399" s="115"/>
      <c r="C399" s="7"/>
      <c r="D399" s="14"/>
      <c r="E399" s="9"/>
      <c r="F399" s="11"/>
      <c r="G399" s="148"/>
      <c r="H399" s="11">
        <f t="shared" si="9"/>
        <v>9357599.2000000086</v>
      </c>
    </row>
    <row r="400" spans="1:8" ht="15" hidden="1" customHeight="1" x14ac:dyDescent="0.25">
      <c r="A400" s="31"/>
      <c r="B400" s="115"/>
      <c r="C400" s="7"/>
      <c r="D400" s="14"/>
      <c r="E400" s="9"/>
      <c r="F400" s="11"/>
      <c r="G400" s="148"/>
      <c r="H400" s="11">
        <f t="shared" si="9"/>
        <v>9357599.2000000086</v>
      </c>
    </row>
    <row r="401" spans="1:8" ht="15" hidden="1" customHeight="1" x14ac:dyDescent="0.25">
      <c r="A401" s="31"/>
      <c r="B401" s="115"/>
      <c r="C401" s="7"/>
      <c r="D401" s="14"/>
      <c r="E401" s="9"/>
      <c r="F401" s="11"/>
      <c r="G401" s="148"/>
      <c r="H401" s="11">
        <f t="shared" si="9"/>
        <v>9357599.2000000086</v>
      </c>
    </row>
    <row r="402" spans="1:8" ht="15" hidden="1" customHeight="1" x14ac:dyDescent="0.25">
      <c r="A402" s="31"/>
      <c r="B402" s="115"/>
      <c r="C402" s="7"/>
      <c r="D402" s="14"/>
      <c r="E402" s="9"/>
      <c r="F402" s="11"/>
      <c r="G402" s="148"/>
      <c r="H402" s="11">
        <f t="shared" si="9"/>
        <v>9357599.2000000086</v>
      </c>
    </row>
    <row r="403" spans="1:8" ht="15" hidden="1" customHeight="1" x14ac:dyDescent="0.25">
      <c r="A403" s="31"/>
      <c r="B403" s="115"/>
      <c r="C403" s="7"/>
      <c r="D403" s="14"/>
      <c r="E403" s="9"/>
      <c r="F403" s="11"/>
      <c r="G403" s="148"/>
      <c r="H403" s="11">
        <f t="shared" si="9"/>
        <v>9357599.2000000086</v>
      </c>
    </row>
    <row r="404" spans="1:8" ht="15" hidden="1" customHeight="1" x14ac:dyDescent="0.25">
      <c r="A404" s="31"/>
      <c r="B404" s="115"/>
      <c r="C404" s="7"/>
      <c r="D404" s="14"/>
      <c r="E404" s="9"/>
      <c r="F404" s="11"/>
      <c r="G404" s="148"/>
      <c r="H404" s="11">
        <f t="shared" si="9"/>
        <v>9357599.2000000086</v>
      </c>
    </row>
    <row r="405" spans="1:8" ht="15" hidden="1" customHeight="1" x14ac:dyDescent="0.25">
      <c r="A405" s="31"/>
      <c r="B405" s="115"/>
      <c r="C405" s="7"/>
      <c r="D405" s="14"/>
      <c r="E405" s="9"/>
      <c r="F405" s="11"/>
      <c r="G405" s="11"/>
      <c r="H405" s="11">
        <f t="shared" si="9"/>
        <v>9357599.2000000086</v>
      </c>
    </row>
    <row r="406" spans="1:8" ht="15" hidden="1" customHeight="1" x14ac:dyDescent="0.25">
      <c r="A406" s="31"/>
      <c r="B406" s="115"/>
      <c r="C406" s="7"/>
      <c r="D406" s="14"/>
      <c r="E406" s="9"/>
      <c r="F406" s="11"/>
      <c r="G406" s="11"/>
      <c r="H406" s="11">
        <f t="shared" si="9"/>
        <v>9357599.2000000086</v>
      </c>
    </row>
    <row r="407" spans="1:8" ht="15" hidden="1" customHeight="1" x14ac:dyDescent="0.25">
      <c r="A407" s="31"/>
      <c r="B407" s="115"/>
      <c r="C407" s="7"/>
      <c r="D407" s="14"/>
      <c r="E407" s="9"/>
      <c r="F407" s="11"/>
      <c r="G407" s="11"/>
      <c r="H407" s="11">
        <f t="shared" si="9"/>
        <v>9357599.2000000086</v>
      </c>
    </row>
    <row r="408" spans="1:8" ht="15" hidden="1" customHeight="1" x14ac:dyDescent="0.25">
      <c r="A408" s="31"/>
      <c r="B408" s="115"/>
      <c r="C408" s="7"/>
      <c r="D408" s="14"/>
      <c r="E408" s="9"/>
      <c r="F408" s="11"/>
      <c r="G408" s="148"/>
      <c r="H408" s="11">
        <f t="shared" si="9"/>
        <v>9357599.2000000086</v>
      </c>
    </row>
    <row r="409" spans="1:8" ht="15" hidden="1" customHeight="1" x14ac:dyDescent="0.25">
      <c r="A409" s="76"/>
      <c r="B409" s="118"/>
      <c r="C409" s="77"/>
      <c r="D409" s="86"/>
      <c r="E409" s="87"/>
      <c r="F409" s="64"/>
      <c r="G409" s="64"/>
      <c r="H409" s="64">
        <f>H408+F409-G409</f>
        <v>9357599.2000000086</v>
      </c>
    </row>
    <row r="410" spans="1:8" ht="15" hidden="1" customHeight="1" x14ac:dyDescent="0.25">
      <c r="A410" s="31"/>
      <c r="B410" s="115"/>
      <c r="C410" s="7"/>
      <c r="D410" s="14"/>
      <c r="E410" s="15"/>
      <c r="F410" s="11"/>
      <c r="G410" s="152"/>
      <c r="H410" s="11">
        <f>H409+F410-G410</f>
        <v>9357599.2000000086</v>
      </c>
    </row>
    <row r="411" spans="1:8" ht="15" hidden="1" customHeight="1" x14ac:dyDescent="0.25">
      <c r="A411" s="31"/>
      <c r="B411" s="115"/>
      <c r="C411" s="7"/>
      <c r="D411" s="44"/>
      <c r="E411" s="15"/>
      <c r="F411" s="11"/>
      <c r="G411" s="152"/>
      <c r="H411" s="11">
        <f t="shared" ref="H411:H473" si="10">H410+F411-G411</f>
        <v>9357599.2000000086</v>
      </c>
    </row>
    <row r="412" spans="1:8" ht="15" hidden="1" customHeight="1" x14ac:dyDescent="0.25">
      <c r="A412" s="31"/>
      <c r="B412" s="115"/>
      <c r="C412" s="7"/>
      <c r="D412" s="14"/>
      <c r="E412" s="15"/>
      <c r="F412" s="11"/>
      <c r="G412" s="152"/>
      <c r="H412" s="11">
        <f t="shared" si="10"/>
        <v>9357599.2000000086</v>
      </c>
    </row>
    <row r="413" spans="1:8" ht="15" hidden="1" customHeight="1" x14ac:dyDescent="0.25">
      <c r="A413" s="31"/>
      <c r="B413" s="115"/>
      <c r="C413" s="7"/>
      <c r="D413" s="14"/>
      <c r="E413" s="15"/>
      <c r="F413" s="11"/>
      <c r="G413" s="152"/>
      <c r="H413" s="11">
        <f t="shared" si="10"/>
        <v>9357599.2000000086</v>
      </c>
    </row>
    <row r="414" spans="1:8" ht="15" hidden="1" customHeight="1" x14ac:dyDescent="0.25">
      <c r="A414" s="31"/>
      <c r="B414" s="115"/>
      <c r="C414" s="7"/>
      <c r="D414" s="14"/>
      <c r="E414" s="15"/>
      <c r="F414" s="11"/>
      <c r="G414" s="152"/>
      <c r="H414" s="11">
        <f t="shared" si="10"/>
        <v>9357599.2000000086</v>
      </c>
    </row>
    <row r="415" spans="1:8" ht="15" hidden="1" customHeight="1" x14ac:dyDescent="0.25">
      <c r="A415" s="31"/>
      <c r="B415" s="115"/>
      <c r="C415" s="7"/>
      <c r="D415" s="14"/>
      <c r="E415" s="15"/>
      <c r="F415" s="11"/>
      <c r="G415" s="152"/>
      <c r="H415" s="11">
        <f t="shared" si="10"/>
        <v>9357599.2000000086</v>
      </c>
    </row>
    <row r="416" spans="1:8" ht="15" hidden="1" customHeight="1" x14ac:dyDescent="0.25">
      <c r="A416" s="31"/>
      <c r="B416" s="115"/>
      <c r="C416" s="7"/>
      <c r="D416" s="14"/>
      <c r="E416" s="15"/>
      <c r="F416" s="11"/>
      <c r="G416" s="152"/>
      <c r="H416" s="11">
        <f t="shared" si="10"/>
        <v>9357599.2000000086</v>
      </c>
    </row>
    <row r="417" spans="1:8" ht="15" hidden="1" customHeight="1" x14ac:dyDescent="0.25">
      <c r="A417" s="31"/>
      <c r="B417" s="115"/>
      <c r="C417" s="7"/>
      <c r="D417" s="14"/>
      <c r="E417" s="15"/>
      <c r="F417" s="11"/>
      <c r="G417" s="152"/>
      <c r="H417" s="11">
        <f t="shared" si="10"/>
        <v>9357599.2000000086</v>
      </c>
    </row>
    <row r="418" spans="1:8" ht="15" hidden="1" customHeight="1" x14ac:dyDescent="0.25">
      <c r="A418" s="31"/>
      <c r="B418" s="115"/>
      <c r="C418" s="7"/>
      <c r="D418" s="14"/>
      <c r="E418" s="15"/>
      <c r="F418" s="11"/>
      <c r="G418" s="152"/>
      <c r="H418" s="11">
        <f t="shared" si="10"/>
        <v>9357599.2000000086</v>
      </c>
    </row>
    <row r="419" spans="1:8" ht="15" hidden="1" customHeight="1" x14ac:dyDescent="0.25">
      <c r="A419" s="31"/>
      <c r="B419" s="115"/>
      <c r="C419" s="7"/>
      <c r="D419" s="14"/>
      <c r="E419" s="15"/>
      <c r="F419" s="18"/>
      <c r="G419" s="11"/>
      <c r="H419" s="11">
        <f t="shared" si="10"/>
        <v>9357599.2000000086</v>
      </c>
    </row>
    <row r="420" spans="1:8" ht="15" hidden="1" customHeight="1" x14ac:dyDescent="0.25">
      <c r="A420" s="31"/>
      <c r="B420" s="115"/>
      <c r="C420" s="7"/>
      <c r="D420" s="14"/>
      <c r="E420" s="15"/>
      <c r="F420" s="11"/>
      <c r="G420" s="152"/>
      <c r="H420" s="11">
        <f t="shared" si="10"/>
        <v>9357599.2000000086</v>
      </c>
    </row>
    <row r="421" spans="1:8" ht="15" hidden="1" customHeight="1" x14ac:dyDescent="0.25">
      <c r="A421" s="31"/>
      <c r="B421" s="115"/>
      <c r="C421" s="7"/>
      <c r="D421" s="14"/>
      <c r="E421" s="15"/>
      <c r="F421" s="11"/>
      <c r="G421" s="152"/>
      <c r="H421" s="11">
        <f t="shared" si="10"/>
        <v>9357599.2000000086</v>
      </c>
    </row>
    <row r="422" spans="1:8" ht="15" hidden="1" customHeight="1" x14ac:dyDescent="0.25">
      <c r="A422" s="31"/>
      <c r="B422" s="115"/>
      <c r="C422" s="7"/>
      <c r="D422" s="14"/>
      <c r="E422" s="15"/>
      <c r="F422" s="11"/>
      <c r="G422" s="152"/>
      <c r="H422" s="11">
        <f t="shared" si="10"/>
        <v>9357599.2000000086</v>
      </c>
    </row>
    <row r="423" spans="1:8" ht="15" hidden="1" customHeight="1" x14ac:dyDescent="0.25">
      <c r="A423" s="31"/>
      <c r="B423" s="115"/>
      <c r="C423" s="7"/>
      <c r="D423" s="14"/>
      <c r="E423" s="15"/>
      <c r="F423" s="11"/>
      <c r="G423" s="152"/>
      <c r="H423" s="11">
        <f t="shared" si="10"/>
        <v>9357599.2000000086</v>
      </c>
    </row>
    <row r="424" spans="1:8" ht="15" hidden="1" customHeight="1" x14ac:dyDescent="0.25">
      <c r="A424" s="31"/>
      <c r="B424" s="115"/>
      <c r="C424" s="7"/>
      <c r="D424" s="14"/>
      <c r="E424" s="15"/>
      <c r="F424" s="11"/>
      <c r="G424" s="152"/>
      <c r="H424" s="11">
        <f t="shared" si="10"/>
        <v>9357599.2000000086</v>
      </c>
    </row>
    <row r="425" spans="1:8" ht="15" hidden="1" customHeight="1" x14ac:dyDescent="0.25">
      <c r="A425" s="31"/>
      <c r="B425" s="115"/>
      <c r="C425" s="7"/>
      <c r="D425" s="14"/>
      <c r="E425" s="15"/>
      <c r="F425" s="11"/>
      <c r="G425" s="11"/>
      <c r="H425" s="11">
        <f t="shared" si="10"/>
        <v>9357599.2000000086</v>
      </c>
    </row>
    <row r="426" spans="1:8" ht="15" hidden="1" customHeight="1" x14ac:dyDescent="0.25">
      <c r="A426" s="31"/>
      <c r="B426" s="115"/>
      <c r="C426" s="7"/>
      <c r="D426" s="14"/>
      <c r="E426" s="15"/>
      <c r="F426" s="11"/>
      <c r="G426" s="11"/>
      <c r="H426" s="11">
        <f t="shared" si="10"/>
        <v>9357599.2000000086</v>
      </c>
    </row>
    <row r="427" spans="1:8" ht="15" hidden="1" customHeight="1" x14ac:dyDescent="0.25">
      <c r="A427" s="31"/>
      <c r="B427" s="115"/>
      <c r="C427" s="7"/>
      <c r="D427" s="14"/>
      <c r="E427" s="15"/>
      <c r="F427" s="11"/>
      <c r="G427" s="11"/>
      <c r="H427" s="11">
        <f t="shared" si="10"/>
        <v>9357599.2000000086</v>
      </c>
    </row>
    <row r="428" spans="1:8" ht="15" hidden="1" customHeight="1" x14ac:dyDescent="0.25">
      <c r="A428" s="31"/>
      <c r="B428" s="115"/>
      <c r="C428" s="7"/>
      <c r="D428" s="14"/>
      <c r="E428" s="15"/>
      <c r="F428" s="11"/>
      <c r="G428" s="152"/>
      <c r="H428" s="11">
        <f t="shared" si="10"/>
        <v>9357599.2000000086</v>
      </c>
    </row>
    <row r="429" spans="1:8" ht="15" hidden="1" customHeight="1" x14ac:dyDescent="0.25">
      <c r="A429" s="31"/>
      <c r="B429" s="115"/>
      <c r="C429" s="7"/>
      <c r="D429" s="14"/>
      <c r="E429" s="15"/>
      <c r="F429" s="11"/>
      <c r="G429" s="152"/>
      <c r="H429" s="11">
        <f t="shared" si="10"/>
        <v>9357599.2000000086</v>
      </c>
    </row>
    <row r="430" spans="1:8" ht="15" hidden="1" customHeight="1" x14ac:dyDescent="0.25">
      <c r="A430" s="31"/>
      <c r="B430" s="115"/>
      <c r="C430" s="7"/>
      <c r="D430" s="14"/>
      <c r="E430" s="15"/>
      <c r="F430" s="11"/>
      <c r="G430" s="152"/>
      <c r="H430" s="11">
        <f t="shared" si="10"/>
        <v>9357599.2000000086</v>
      </c>
    </row>
    <row r="431" spans="1:8" ht="15" hidden="1" customHeight="1" x14ac:dyDescent="0.25">
      <c r="A431" s="31"/>
      <c r="B431" s="115"/>
      <c r="C431" s="7"/>
      <c r="D431" s="14"/>
      <c r="E431" s="15"/>
      <c r="F431" s="11"/>
      <c r="G431" s="152"/>
      <c r="H431" s="11">
        <f t="shared" si="10"/>
        <v>9357599.2000000086</v>
      </c>
    </row>
    <row r="432" spans="1:8" ht="15" hidden="1" customHeight="1" x14ac:dyDescent="0.25">
      <c r="A432" s="31"/>
      <c r="B432" s="115"/>
      <c r="C432" s="7"/>
      <c r="D432" s="14"/>
      <c r="E432" s="15"/>
      <c r="F432" s="11"/>
      <c r="G432" s="11"/>
      <c r="H432" s="11">
        <f t="shared" si="10"/>
        <v>9357599.2000000086</v>
      </c>
    </row>
    <row r="433" spans="1:8" ht="15" hidden="1" customHeight="1" x14ac:dyDescent="0.25">
      <c r="A433" s="31"/>
      <c r="B433" s="115"/>
      <c r="C433" s="7"/>
      <c r="D433" s="14"/>
      <c r="E433" s="15"/>
      <c r="F433" s="11"/>
      <c r="G433" s="152"/>
      <c r="H433" s="11">
        <f t="shared" si="10"/>
        <v>9357599.2000000086</v>
      </c>
    </row>
    <row r="434" spans="1:8" ht="15" hidden="1" customHeight="1" x14ac:dyDescent="0.25">
      <c r="A434" s="31"/>
      <c r="B434" s="115"/>
      <c r="C434" s="7"/>
      <c r="D434" s="14"/>
      <c r="E434" s="15"/>
      <c r="F434" s="11"/>
      <c r="G434" s="152"/>
      <c r="H434" s="11">
        <f t="shared" si="10"/>
        <v>9357599.2000000086</v>
      </c>
    </row>
    <row r="435" spans="1:8" ht="15" hidden="1" customHeight="1" x14ac:dyDescent="0.25">
      <c r="A435" s="31"/>
      <c r="B435" s="115"/>
      <c r="C435" s="7"/>
      <c r="D435" s="14"/>
      <c r="E435" s="15"/>
      <c r="F435" s="11"/>
      <c r="G435" s="152"/>
      <c r="H435" s="11">
        <f t="shared" si="10"/>
        <v>9357599.2000000086</v>
      </c>
    </row>
    <row r="436" spans="1:8" ht="15" hidden="1" customHeight="1" x14ac:dyDescent="0.25">
      <c r="A436" s="31"/>
      <c r="B436" s="115"/>
      <c r="C436" s="7"/>
      <c r="D436" s="14"/>
      <c r="E436" s="15"/>
      <c r="F436" s="11"/>
      <c r="G436" s="152"/>
      <c r="H436" s="11">
        <f t="shared" si="10"/>
        <v>9357599.2000000086</v>
      </c>
    </row>
    <row r="437" spans="1:8" ht="15" hidden="1" customHeight="1" x14ac:dyDescent="0.25">
      <c r="A437" s="31"/>
      <c r="B437" s="115"/>
      <c r="C437" s="7"/>
      <c r="D437" s="14"/>
      <c r="E437" s="15"/>
      <c r="F437" s="11"/>
      <c r="G437" s="152"/>
      <c r="H437" s="11">
        <f t="shared" si="10"/>
        <v>9357599.2000000086</v>
      </c>
    </row>
    <row r="438" spans="1:8" ht="15" hidden="1" customHeight="1" x14ac:dyDescent="0.25">
      <c r="A438" s="31"/>
      <c r="B438" s="115"/>
      <c r="C438" s="7"/>
      <c r="D438" s="14"/>
      <c r="E438" s="15"/>
      <c r="F438" s="11"/>
      <c r="G438" s="152"/>
      <c r="H438" s="11">
        <f t="shared" si="10"/>
        <v>9357599.2000000086</v>
      </c>
    </row>
    <row r="439" spans="1:8" ht="15" hidden="1" customHeight="1" x14ac:dyDescent="0.25">
      <c r="A439" s="31"/>
      <c r="B439" s="115"/>
      <c r="C439" s="7"/>
      <c r="D439" s="14"/>
      <c r="E439" s="15"/>
      <c r="F439" s="18"/>
      <c r="G439" s="11"/>
      <c r="H439" s="11">
        <f t="shared" si="10"/>
        <v>9357599.2000000086</v>
      </c>
    </row>
    <row r="440" spans="1:8" ht="15" hidden="1" customHeight="1" x14ac:dyDescent="0.25">
      <c r="A440" s="31"/>
      <c r="B440" s="115"/>
      <c r="C440" s="7"/>
      <c r="D440" s="14"/>
      <c r="E440" s="15"/>
      <c r="F440" s="11"/>
      <c r="G440" s="152"/>
      <c r="H440" s="11">
        <f t="shared" si="10"/>
        <v>9357599.2000000086</v>
      </c>
    </row>
    <row r="441" spans="1:8" ht="15" hidden="1" customHeight="1" x14ac:dyDescent="0.25">
      <c r="A441" s="31"/>
      <c r="B441" s="115"/>
      <c r="C441" s="7"/>
      <c r="D441" s="14"/>
      <c r="E441" s="15"/>
      <c r="F441" s="11"/>
      <c r="G441" s="152"/>
      <c r="H441" s="11">
        <f t="shared" si="10"/>
        <v>9357599.2000000086</v>
      </c>
    </row>
    <row r="442" spans="1:8" ht="15" hidden="1" customHeight="1" x14ac:dyDescent="0.25">
      <c r="A442" s="31"/>
      <c r="B442" s="115"/>
      <c r="C442" s="7"/>
      <c r="D442" s="14"/>
      <c r="E442" s="15"/>
      <c r="F442" s="11"/>
      <c r="G442" s="152"/>
      <c r="H442" s="11">
        <f t="shared" si="10"/>
        <v>9357599.2000000086</v>
      </c>
    </row>
    <row r="443" spans="1:8" ht="15" hidden="1" customHeight="1" x14ac:dyDescent="0.25">
      <c r="A443" s="31"/>
      <c r="B443" s="115"/>
      <c r="C443" s="7"/>
      <c r="D443" s="14"/>
      <c r="E443" s="15"/>
      <c r="F443" s="11"/>
      <c r="G443" s="152"/>
      <c r="H443" s="11">
        <f t="shared" si="10"/>
        <v>9357599.2000000086</v>
      </c>
    </row>
    <row r="444" spans="1:8" ht="15" hidden="1" customHeight="1" x14ac:dyDescent="0.25">
      <c r="A444" s="31"/>
      <c r="B444" s="115"/>
      <c r="C444" s="7"/>
      <c r="D444" s="14"/>
      <c r="E444" s="15"/>
      <c r="F444" s="11"/>
      <c r="G444" s="152"/>
      <c r="H444" s="11">
        <f t="shared" si="10"/>
        <v>9357599.2000000086</v>
      </c>
    </row>
    <row r="445" spans="1:8" ht="15" hidden="1" customHeight="1" x14ac:dyDescent="0.25">
      <c r="A445" s="31"/>
      <c r="B445" s="115"/>
      <c r="C445" s="7"/>
      <c r="D445" s="14"/>
      <c r="E445" s="15"/>
      <c r="F445" s="11"/>
      <c r="G445" s="152"/>
      <c r="H445" s="11">
        <f t="shared" si="10"/>
        <v>9357599.2000000086</v>
      </c>
    </row>
    <row r="446" spans="1:8" ht="15" hidden="1" customHeight="1" x14ac:dyDescent="0.25">
      <c r="A446" s="31"/>
      <c r="B446" s="115"/>
      <c r="C446" s="7"/>
      <c r="D446" s="14"/>
      <c r="E446" s="15"/>
      <c r="F446" s="11"/>
      <c r="G446" s="152"/>
      <c r="H446" s="11">
        <f t="shared" si="10"/>
        <v>9357599.2000000086</v>
      </c>
    </row>
    <row r="447" spans="1:8" ht="15" hidden="1" customHeight="1" x14ac:dyDescent="0.25">
      <c r="A447" s="31"/>
      <c r="B447" s="115"/>
      <c r="C447" s="7"/>
      <c r="D447" s="14"/>
      <c r="E447" s="15"/>
      <c r="F447" s="11"/>
      <c r="G447" s="152"/>
      <c r="H447" s="11">
        <f t="shared" si="10"/>
        <v>9357599.2000000086</v>
      </c>
    </row>
    <row r="448" spans="1:8" ht="15" hidden="1" customHeight="1" x14ac:dyDescent="0.25">
      <c r="A448" s="31"/>
      <c r="B448" s="115"/>
      <c r="C448" s="7"/>
      <c r="D448" s="14"/>
      <c r="E448" s="15"/>
      <c r="F448" s="11"/>
      <c r="G448" s="152"/>
      <c r="H448" s="11">
        <f t="shared" si="10"/>
        <v>9357599.2000000086</v>
      </c>
    </row>
    <row r="449" spans="1:8" ht="15" hidden="1" customHeight="1" x14ac:dyDescent="0.25">
      <c r="A449" s="31"/>
      <c r="B449" s="115"/>
      <c r="C449" s="7"/>
      <c r="D449" s="14"/>
      <c r="E449" s="15"/>
      <c r="F449" s="11"/>
      <c r="G449" s="152"/>
      <c r="H449" s="11">
        <f t="shared" si="10"/>
        <v>9357599.2000000086</v>
      </c>
    </row>
    <row r="450" spans="1:8" ht="15" hidden="1" customHeight="1" x14ac:dyDescent="0.25">
      <c r="A450" s="31"/>
      <c r="B450" s="115"/>
      <c r="C450" s="7"/>
      <c r="D450" s="14"/>
      <c r="E450" s="15"/>
      <c r="F450" s="11"/>
      <c r="G450" s="152"/>
      <c r="H450" s="11">
        <f t="shared" si="10"/>
        <v>9357599.2000000086</v>
      </c>
    </row>
    <row r="451" spans="1:8" ht="15" hidden="1" customHeight="1" x14ac:dyDescent="0.25">
      <c r="A451" s="31"/>
      <c r="B451" s="115"/>
      <c r="C451" s="7"/>
      <c r="D451" s="14"/>
      <c r="E451" s="15"/>
      <c r="F451" s="11"/>
      <c r="G451" s="152"/>
      <c r="H451" s="11">
        <f t="shared" si="10"/>
        <v>9357599.2000000086</v>
      </c>
    </row>
    <row r="452" spans="1:8" ht="15" hidden="1" customHeight="1" x14ac:dyDescent="0.25">
      <c r="A452" s="31"/>
      <c r="B452" s="115"/>
      <c r="C452" s="7"/>
      <c r="D452" s="14"/>
      <c r="E452" s="15"/>
      <c r="F452" s="11"/>
      <c r="G452" s="152"/>
      <c r="H452" s="11">
        <f t="shared" si="10"/>
        <v>9357599.2000000086</v>
      </c>
    </row>
    <row r="453" spans="1:8" ht="15" hidden="1" customHeight="1" x14ac:dyDescent="0.25">
      <c r="A453" s="31"/>
      <c r="B453" s="115"/>
      <c r="C453" s="7"/>
      <c r="D453" s="14"/>
      <c r="E453" s="15"/>
      <c r="F453" s="11"/>
      <c r="G453" s="152"/>
      <c r="H453" s="11">
        <f t="shared" si="10"/>
        <v>9357599.2000000086</v>
      </c>
    </row>
    <row r="454" spans="1:8" ht="15" hidden="1" customHeight="1" x14ac:dyDescent="0.25">
      <c r="A454" s="31"/>
      <c r="B454" s="115"/>
      <c r="C454" s="7"/>
      <c r="D454" s="14"/>
      <c r="E454" s="15"/>
      <c r="F454" s="11"/>
      <c r="G454" s="152"/>
      <c r="H454" s="11">
        <f t="shared" si="10"/>
        <v>9357599.2000000086</v>
      </c>
    </row>
    <row r="455" spans="1:8" ht="15" hidden="1" customHeight="1" x14ac:dyDescent="0.25">
      <c r="A455" s="31"/>
      <c r="B455" s="115"/>
      <c r="C455" s="7"/>
      <c r="D455" s="14"/>
      <c r="E455" s="15"/>
      <c r="F455" s="11"/>
      <c r="G455" s="152"/>
      <c r="H455" s="11">
        <f t="shared" si="10"/>
        <v>9357599.2000000086</v>
      </c>
    </row>
    <row r="456" spans="1:8" ht="15" hidden="1" customHeight="1" x14ac:dyDescent="0.25">
      <c r="A456" s="31"/>
      <c r="B456" s="115"/>
      <c r="C456" s="7"/>
      <c r="D456" s="14"/>
      <c r="E456" s="15"/>
      <c r="F456" s="11"/>
      <c r="G456" s="152"/>
      <c r="H456" s="11">
        <f t="shared" si="10"/>
        <v>9357599.2000000086</v>
      </c>
    </row>
    <row r="457" spans="1:8" ht="15" hidden="1" customHeight="1" x14ac:dyDescent="0.25">
      <c r="A457" s="31"/>
      <c r="B457" s="115"/>
      <c r="C457" s="7"/>
      <c r="D457" s="14"/>
      <c r="E457" s="15"/>
      <c r="F457" s="11"/>
      <c r="G457" s="11"/>
      <c r="H457" s="11">
        <f t="shared" si="10"/>
        <v>9357599.2000000086</v>
      </c>
    </row>
    <row r="458" spans="1:8" ht="15" hidden="1" customHeight="1" x14ac:dyDescent="0.25">
      <c r="A458" s="31"/>
      <c r="B458" s="115"/>
      <c r="C458" s="7"/>
      <c r="D458" s="14"/>
      <c r="E458" s="15"/>
      <c r="F458" s="11"/>
      <c r="G458" s="11"/>
      <c r="H458" s="11">
        <f t="shared" si="10"/>
        <v>9357599.2000000086</v>
      </c>
    </row>
    <row r="459" spans="1:8" ht="15" hidden="1" customHeight="1" x14ac:dyDescent="0.25">
      <c r="A459" s="31"/>
      <c r="B459" s="115"/>
      <c r="C459" s="7"/>
      <c r="D459" s="14"/>
      <c r="E459" s="15"/>
      <c r="F459" s="11"/>
      <c r="G459" s="11"/>
      <c r="H459" s="11">
        <f t="shared" si="10"/>
        <v>9357599.2000000086</v>
      </c>
    </row>
    <row r="460" spans="1:8" ht="15" hidden="1" customHeight="1" x14ac:dyDescent="0.25">
      <c r="A460" s="31"/>
      <c r="B460" s="115"/>
      <c r="C460" s="7"/>
      <c r="D460" s="14"/>
      <c r="E460" s="15"/>
      <c r="F460" s="11"/>
      <c r="G460" s="11"/>
      <c r="H460" s="11">
        <f t="shared" si="10"/>
        <v>9357599.2000000086</v>
      </c>
    </row>
    <row r="461" spans="1:8" ht="15" hidden="1" customHeight="1" x14ac:dyDescent="0.25">
      <c r="A461" s="31"/>
      <c r="B461" s="115"/>
      <c r="C461" s="7"/>
      <c r="D461" s="14"/>
      <c r="E461" s="15"/>
      <c r="F461" s="11"/>
      <c r="G461" s="11"/>
      <c r="H461" s="11">
        <f t="shared" si="10"/>
        <v>9357599.2000000086</v>
      </c>
    </row>
    <row r="462" spans="1:8" ht="15" hidden="1" customHeight="1" x14ac:dyDescent="0.25">
      <c r="A462" s="31"/>
      <c r="B462" s="115"/>
      <c r="C462" s="7"/>
      <c r="D462" s="14"/>
      <c r="E462" s="15"/>
      <c r="F462" s="11"/>
      <c r="G462" s="152"/>
      <c r="H462" s="11">
        <f t="shared" si="10"/>
        <v>9357599.2000000086</v>
      </c>
    </row>
    <row r="463" spans="1:8" ht="15" hidden="1" customHeight="1" x14ac:dyDescent="0.25">
      <c r="A463" s="31"/>
      <c r="B463" s="115"/>
      <c r="C463" s="7"/>
      <c r="D463" s="14"/>
      <c r="E463" s="15"/>
      <c r="F463" s="11"/>
      <c r="G463" s="152"/>
      <c r="H463" s="11">
        <f t="shared" si="10"/>
        <v>9357599.2000000086</v>
      </c>
    </row>
    <row r="464" spans="1:8" ht="15" hidden="1" customHeight="1" x14ac:dyDescent="0.25">
      <c r="A464" s="31"/>
      <c r="B464" s="115"/>
      <c r="C464" s="7"/>
      <c r="D464" s="14"/>
      <c r="E464" s="15"/>
      <c r="F464" s="11"/>
      <c r="G464" s="152"/>
      <c r="H464" s="11">
        <f t="shared" si="10"/>
        <v>9357599.2000000086</v>
      </c>
    </row>
    <row r="465" spans="1:8" ht="15" hidden="1" customHeight="1" x14ac:dyDescent="0.25">
      <c r="A465" s="31"/>
      <c r="B465" s="115"/>
      <c r="C465" s="7"/>
      <c r="D465" s="14"/>
      <c r="E465" s="15"/>
      <c r="F465" s="11"/>
      <c r="G465" s="152"/>
      <c r="H465" s="11">
        <f t="shared" si="10"/>
        <v>9357599.2000000086</v>
      </c>
    </row>
    <row r="466" spans="1:8" ht="15" hidden="1" customHeight="1" x14ac:dyDescent="0.25">
      <c r="A466" s="31"/>
      <c r="B466" s="115"/>
      <c r="C466" s="7"/>
      <c r="D466" s="14"/>
      <c r="E466" s="15"/>
      <c r="F466" s="11"/>
      <c r="G466" s="152"/>
      <c r="H466" s="11">
        <f t="shared" si="10"/>
        <v>9357599.2000000086</v>
      </c>
    </row>
    <row r="467" spans="1:8" ht="15" hidden="1" customHeight="1" x14ac:dyDescent="0.25">
      <c r="A467" s="31"/>
      <c r="B467" s="115"/>
      <c r="C467" s="7"/>
      <c r="D467" s="14"/>
      <c r="E467" s="15"/>
      <c r="F467" s="11"/>
      <c r="G467" s="152"/>
      <c r="H467" s="11">
        <f t="shared" si="10"/>
        <v>9357599.2000000086</v>
      </c>
    </row>
    <row r="468" spans="1:8" ht="15" hidden="1" customHeight="1" x14ac:dyDescent="0.25">
      <c r="A468" s="31"/>
      <c r="B468" s="115"/>
      <c r="C468" s="7"/>
      <c r="D468" s="14"/>
      <c r="E468" s="15"/>
      <c r="F468" s="11"/>
      <c r="G468" s="152"/>
      <c r="H468" s="11">
        <f t="shared" si="10"/>
        <v>9357599.2000000086</v>
      </c>
    </row>
    <row r="469" spans="1:8" ht="15" hidden="1" customHeight="1" x14ac:dyDescent="0.25">
      <c r="A469" s="31"/>
      <c r="B469" s="115"/>
      <c r="C469" s="7"/>
      <c r="D469" s="14"/>
      <c r="E469" s="15"/>
      <c r="F469" s="11"/>
      <c r="G469" s="11"/>
      <c r="H469" s="11">
        <f t="shared" si="10"/>
        <v>9357599.2000000086</v>
      </c>
    </row>
    <row r="470" spans="1:8" ht="15" hidden="1" customHeight="1" x14ac:dyDescent="0.25">
      <c r="A470" s="31"/>
      <c r="B470" s="115"/>
      <c r="C470" s="7"/>
      <c r="D470" s="14"/>
      <c r="E470" s="15"/>
      <c r="F470" s="11"/>
      <c r="G470" s="11"/>
      <c r="H470" s="11">
        <f t="shared" si="10"/>
        <v>9357599.2000000086</v>
      </c>
    </row>
    <row r="471" spans="1:8" ht="15" hidden="1" customHeight="1" x14ac:dyDescent="0.25">
      <c r="A471" s="31"/>
      <c r="B471" s="115"/>
      <c r="C471" s="7"/>
      <c r="D471" s="14"/>
      <c r="E471" s="15"/>
      <c r="F471" s="11"/>
      <c r="G471" s="152"/>
      <c r="H471" s="11">
        <f t="shared" si="10"/>
        <v>9357599.2000000086</v>
      </c>
    </row>
    <row r="472" spans="1:8" ht="15" hidden="1" customHeight="1" x14ac:dyDescent="0.25">
      <c r="A472" s="31"/>
      <c r="B472" s="115"/>
      <c r="C472" s="7"/>
      <c r="D472" s="14"/>
      <c r="E472" s="15"/>
      <c r="F472" s="11"/>
      <c r="G472" s="152"/>
      <c r="H472" s="11">
        <f t="shared" si="10"/>
        <v>9357599.2000000086</v>
      </c>
    </row>
    <row r="473" spans="1:8" ht="15" hidden="1" customHeight="1" x14ac:dyDescent="0.25">
      <c r="A473" s="31"/>
      <c r="B473" s="115"/>
      <c r="C473" s="7"/>
      <c r="D473" s="14"/>
      <c r="E473" s="15"/>
      <c r="F473" s="11"/>
      <c r="G473" s="152"/>
      <c r="H473" s="11">
        <f t="shared" si="10"/>
        <v>9357599.2000000086</v>
      </c>
    </row>
    <row r="474" spans="1:8" ht="15" hidden="1" customHeight="1" x14ac:dyDescent="0.25">
      <c r="A474" s="31"/>
      <c r="B474" s="115"/>
      <c r="C474" s="7"/>
      <c r="D474" s="14"/>
      <c r="E474" s="15"/>
      <c r="F474" s="11"/>
      <c r="G474" s="152"/>
      <c r="H474" s="11">
        <f t="shared" ref="H474:H537" si="11">H473+F474-G474</f>
        <v>9357599.2000000086</v>
      </c>
    </row>
    <row r="475" spans="1:8" ht="15" hidden="1" customHeight="1" x14ac:dyDescent="0.25">
      <c r="A475" s="31"/>
      <c r="B475" s="115"/>
      <c r="C475" s="7"/>
      <c r="D475" s="14"/>
      <c r="E475" s="15"/>
      <c r="F475" s="11"/>
      <c r="G475" s="152"/>
      <c r="H475" s="11">
        <f t="shared" si="11"/>
        <v>9357599.2000000086</v>
      </c>
    </row>
    <row r="476" spans="1:8" ht="15" hidden="1" customHeight="1" x14ac:dyDescent="0.25">
      <c r="A476" s="31"/>
      <c r="B476" s="115"/>
      <c r="C476" s="7"/>
      <c r="D476" s="14"/>
      <c r="E476" s="15"/>
      <c r="F476" s="11"/>
      <c r="G476" s="152"/>
      <c r="H476" s="11">
        <f t="shared" si="11"/>
        <v>9357599.2000000086</v>
      </c>
    </row>
    <row r="477" spans="1:8" ht="15" hidden="1" customHeight="1" x14ac:dyDescent="0.25">
      <c r="A477" s="31"/>
      <c r="B477" s="115"/>
      <c r="C477" s="7"/>
      <c r="D477" s="14"/>
      <c r="E477" s="15"/>
      <c r="F477" s="11"/>
      <c r="G477" s="152"/>
      <c r="H477" s="11">
        <f t="shared" si="11"/>
        <v>9357599.2000000086</v>
      </c>
    </row>
    <row r="478" spans="1:8" ht="15" hidden="1" customHeight="1" x14ac:dyDescent="0.25">
      <c r="A478" s="31"/>
      <c r="B478" s="115"/>
      <c r="C478" s="7"/>
      <c r="D478" s="14"/>
      <c r="E478" s="15"/>
      <c r="F478" s="11"/>
      <c r="G478" s="152"/>
      <c r="H478" s="11">
        <f t="shared" si="11"/>
        <v>9357599.2000000086</v>
      </c>
    </row>
    <row r="479" spans="1:8" ht="15" hidden="1" customHeight="1" x14ac:dyDescent="0.25">
      <c r="A479" s="31"/>
      <c r="B479" s="115"/>
      <c r="C479" s="7"/>
      <c r="D479" s="14"/>
      <c r="E479" s="15"/>
      <c r="F479" s="11"/>
      <c r="G479" s="152"/>
      <c r="H479" s="11">
        <f t="shared" si="11"/>
        <v>9357599.2000000086</v>
      </c>
    </row>
    <row r="480" spans="1:8" ht="15" hidden="1" customHeight="1" x14ac:dyDescent="0.25">
      <c r="A480" s="31"/>
      <c r="B480" s="115"/>
      <c r="C480" s="7"/>
      <c r="D480" s="14"/>
      <c r="E480" s="15"/>
      <c r="F480" s="11"/>
      <c r="G480" s="152"/>
      <c r="H480" s="11">
        <f t="shared" si="11"/>
        <v>9357599.2000000086</v>
      </c>
    </row>
    <row r="481" spans="1:8" ht="15" hidden="1" customHeight="1" x14ac:dyDescent="0.25">
      <c r="A481" s="31"/>
      <c r="B481" s="115"/>
      <c r="C481" s="7"/>
      <c r="D481" s="14"/>
      <c r="E481" s="15"/>
      <c r="F481" s="11"/>
      <c r="G481" s="152"/>
      <c r="H481" s="11">
        <f t="shared" si="11"/>
        <v>9357599.2000000086</v>
      </c>
    </row>
    <row r="482" spans="1:8" ht="15" hidden="1" customHeight="1" x14ac:dyDescent="0.25">
      <c r="A482" s="31"/>
      <c r="B482" s="115"/>
      <c r="C482" s="7"/>
      <c r="D482" s="14"/>
      <c r="E482" s="15"/>
      <c r="F482" s="11"/>
      <c r="G482" s="152"/>
      <c r="H482" s="11">
        <f t="shared" si="11"/>
        <v>9357599.2000000086</v>
      </c>
    </row>
    <row r="483" spans="1:8" ht="15" hidden="1" customHeight="1" x14ac:dyDescent="0.25">
      <c r="A483" s="31"/>
      <c r="B483" s="115"/>
      <c r="C483" s="7"/>
      <c r="D483" s="14"/>
      <c r="E483" s="15"/>
      <c r="F483" s="11"/>
      <c r="G483" s="152"/>
      <c r="H483" s="11">
        <f t="shared" si="11"/>
        <v>9357599.2000000086</v>
      </c>
    </row>
    <row r="484" spans="1:8" ht="15" hidden="1" customHeight="1" x14ac:dyDescent="0.25">
      <c r="A484" s="31"/>
      <c r="B484" s="115"/>
      <c r="C484" s="7"/>
      <c r="D484" s="14"/>
      <c r="E484" s="15"/>
      <c r="F484" s="11"/>
      <c r="G484" s="152"/>
      <c r="H484" s="11">
        <f t="shared" si="11"/>
        <v>9357599.2000000086</v>
      </c>
    </row>
    <row r="485" spans="1:8" ht="15" hidden="1" customHeight="1" x14ac:dyDescent="0.25">
      <c r="A485" s="31"/>
      <c r="B485" s="115"/>
      <c r="C485" s="7"/>
      <c r="D485" s="14"/>
      <c r="E485" s="15"/>
      <c r="F485" s="11"/>
      <c r="G485" s="152"/>
      <c r="H485" s="11">
        <f t="shared" si="11"/>
        <v>9357599.2000000086</v>
      </c>
    </row>
    <row r="486" spans="1:8" ht="15" hidden="1" customHeight="1" x14ac:dyDescent="0.25">
      <c r="A486" s="31"/>
      <c r="B486" s="115"/>
      <c r="C486" s="7"/>
      <c r="D486" s="14"/>
      <c r="E486" s="15"/>
      <c r="F486" s="11"/>
      <c r="G486" s="152"/>
      <c r="H486" s="11">
        <f t="shared" si="11"/>
        <v>9357599.2000000086</v>
      </c>
    </row>
    <row r="487" spans="1:8" ht="15" hidden="1" customHeight="1" x14ac:dyDescent="0.25">
      <c r="A487" s="31"/>
      <c r="B487" s="115"/>
      <c r="C487" s="7"/>
      <c r="D487" s="14"/>
      <c r="E487" s="15"/>
      <c r="F487" s="11"/>
      <c r="G487" s="11"/>
      <c r="H487" s="11">
        <f t="shared" si="11"/>
        <v>9357599.2000000086</v>
      </c>
    </row>
    <row r="488" spans="1:8" ht="15" hidden="1" customHeight="1" x14ac:dyDescent="0.25">
      <c r="A488" s="31"/>
      <c r="B488" s="115"/>
      <c r="C488" s="7"/>
      <c r="D488" s="14"/>
      <c r="E488" s="15"/>
      <c r="F488" s="11"/>
      <c r="G488" s="11"/>
      <c r="H488" s="11">
        <f t="shared" si="11"/>
        <v>9357599.2000000086</v>
      </c>
    </row>
    <row r="489" spans="1:8" ht="15" hidden="1" customHeight="1" x14ac:dyDescent="0.25">
      <c r="A489" s="31"/>
      <c r="B489" s="115"/>
      <c r="C489" s="7"/>
      <c r="D489" s="14"/>
      <c r="E489" s="15"/>
      <c r="F489" s="11"/>
      <c r="G489" s="11"/>
      <c r="H489" s="11">
        <f t="shared" si="11"/>
        <v>9357599.2000000086</v>
      </c>
    </row>
    <row r="490" spans="1:8" ht="15" hidden="1" customHeight="1" x14ac:dyDescent="0.25">
      <c r="A490" s="31"/>
      <c r="B490" s="115"/>
      <c r="C490" s="7"/>
      <c r="D490" s="14"/>
      <c r="E490" s="15"/>
      <c r="F490" s="11"/>
      <c r="G490" s="11"/>
      <c r="H490" s="11">
        <f t="shared" si="11"/>
        <v>9357599.2000000086</v>
      </c>
    </row>
    <row r="491" spans="1:8" ht="15" hidden="1" customHeight="1" x14ac:dyDescent="0.25">
      <c r="A491" s="31"/>
      <c r="B491" s="115"/>
      <c r="C491" s="7"/>
      <c r="D491" s="14"/>
      <c r="E491" s="15"/>
      <c r="F491" s="11"/>
      <c r="G491" s="152"/>
      <c r="H491" s="11">
        <f t="shared" si="11"/>
        <v>9357599.2000000086</v>
      </c>
    </row>
    <row r="492" spans="1:8" ht="15" hidden="1" customHeight="1" x14ac:dyDescent="0.25">
      <c r="A492" s="31"/>
      <c r="B492" s="115"/>
      <c r="C492" s="7"/>
      <c r="D492" s="14"/>
      <c r="E492" s="15"/>
      <c r="F492" s="11"/>
      <c r="G492" s="152"/>
      <c r="H492" s="11">
        <f t="shared" si="11"/>
        <v>9357599.2000000086</v>
      </c>
    </row>
    <row r="493" spans="1:8" ht="15" hidden="1" customHeight="1" x14ac:dyDescent="0.25">
      <c r="A493" s="31"/>
      <c r="B493" s="115"/>
      <c r="C493" s="7"/>
      <c r="D493" s="14"/>
      <c r="E493" s="15"/>
      <c r="F493" s="11"/>
      <c r="G493" s="152"/>
      <c r="H493" s="11">
        <f t="shared" si="11"/>
        <v>9357599.2000000086</v>
      </c>
    </row>
    <row r="494" spans="1:8" ht="15" hidden="1" customHeight="1" x14ac:dyDescent="0.25">
      <c r="A494" s="31"/>
      <c r="B494" s="115"/>
      <c r="C494" s="7"/>
      <c r="D494" s="14"/>
      <c r="E494" s="15"/>
      <c r="F494" s="11"/>
      <c r="G494" s="152"/>
      <c r="H494" s="11">
        <f t="shared" si="11"/>
        <v>9357599.2000000086</v>
      </c>
    </row>
    <row r="495" spans="1:8" ht="15" hidden="1" customHeight="1" x14ac:dyDescent="0.25">
      <c r="A495" s="31"/>
      <c r="B495" s="115"/>
      <c r="C495" s="7"/>
      <c r="D495" s="14"/>
      <c r="E495" s="15"/>
      <c r="F495" s="11"/>
      <c r="G495" s="152"/>
      <c r="H495" s="11">
        <f t="shared" si="11"/>
        <v>9357599.2000000086</v>
      </c>
    </row>
    <row r="496" spans="1:8" ht="15" hidden="1" customHeight="1" x14ac:dyDescent="0.25">
      <c r="A496" s="31"/>
      <c r="B496" s="115"/>
      <c r="C496" s="7"/>
      <c r="D496" s="14"/>
      <c r="E496" s="15"/>
      <c r="F496" s="11"/>
      <c r="G496" s="152"/>
      <c r="H496" s="11">
        <f t="shared" si="11"/>
        <v>9357599.2000000086</v>
      </c>
    </row>
    <row r="497" spans="1:8" ht="15" hidden="1" customHeight="1" x14ac:dyDescent="0.25">
      <c r="A497" s="31"/>
      <c r="B497" s="115"/>
      <c r="C497" s="7"/>
      <c r="D497" s="14"/>
      <c r="E497" s="15"/>
      <c r="F497" s="11"/>
      <c r="G497" s="152"/>
      <c r="H497" s="11">
        <f t="shared" si="11"/>
        <v>9357599.2000000086</v>
      </c>
    </row>
    <row r="498" spans="1:8" ht="15" hidden="1" customHeight="1" x14ac:dyDescent="0.25">
      <c r="A498" s="31"/>
      <c r="B498" s="115"/>
      <c r="C498" s="7"/>
      <c r="D498" s="14"/>
      <c r="E498" s="15"/>
      <c r="F498" s="11"/>
      <c r="G498" s="11"/>
      <c r="H498" s="11">
        <f t="shared" si="11"/>
        <v>9357599.2000000086</v>
      </c>
    </row>
    <row r="499" spans="1:8" ht="15" hidden="1" customHeight="1" x14ac:dyDescent="0.25">
      <c r="A499" s="31"/>
      <c r="B499" s="115"/>
      <c r="C499" s="7"/>
      <c r="D499" s="14"/>
      <c r="E499" s="15"/>
      <c r="F499" s="11"/>
      <c r="G499" s="11"/>
      <c r="H499" s="11">
        <f t="shared" si="11"/>
        <v>9357599.2000000086</v>
      </c>
    </row>
    <row r="500" spans="1:8" ht="15" hidden="1" customHeight="1" x14ac:dyDescent="0.25">
      <c r="A500" s="31"/>
      <c r="B500" s="115"/>
      <c r="C500" s="7"/>
      <c r="D500" s="14"/>
      <c r="E500" s="15"/>
      <c r="F500" s="11"/>
      <c r="G500" s="152"/>
      <c r="H500" s="11">
        <f t="shared" si="11"/>
        <v>9357599.2000000086</v>
      </c>
    </row>
    <row r="501" spans="1:8" ht="15" hidden="1" customHeight="1" x14ac:dyDescent="0.25">
      <c r="A501" s="31"/>
      <c r="B501" s="115"/>
      <c r="C501" s="7"/>
      <c r="D501" s="14"/>
      <c r="E501" s="15"/>
      <c r="F501" s="11"/>
      <c r="G501" s="11"/>
      <c r="H501" s="11">
        <f t="shared" si="11"/>
        <v>9357599.2000000086</v>
      </c>
    </row>
    <row r="502" spans="1:8" ht="15" hidden="1" customHeight="1" x14ac:dyDescent="0.25">
      <c r="A502" s="31"/>
      <c r="B502" s="115"/>
      <c r="C502" s="7"/>
      <c r="D502" s="14"/>
      <c r="E502" s="15"/>
      <c r="F502" s="11"/>
      <c r="G502" s="11"/>
      <c r="H502" s="11">
        <f t="shared" si="11"/>
        <v>9357599.2000000086</v>
      </c>
    </row>
    <row r="503" spans="1:8" ht="15" hidden="1" customHeight="1" x14ac:dyDescent="0.25">
      <c r="A503" s="31"/>
      <c r="B503" s="115"/>
      <c r="C503" s="7"/>
      <c r="D503" s="14"/>
      <c r="E503" s="15"/>
      <c r="F503" s="11"/>
      <c r="G503" s="11"/>
      <c r="H503" s="11">
        <f t="shared" si="11"/>
        <v>9357599.2000000086</v>
      </c>
    </row>
    <row r="504" spans="1:8" ht="15" hidden="1" customHeight="1" x14ac:dyDescent="0.25">
      <c r="A504" s="31"/>
      <c r="B504" s="115"/>
      <c r="C504" s="7"/>
      <c r="D504" s="14"/>
      <c r="E504" s="15"/>
      <c r="F504" s="18"/>
      <c r="G504" s="11"/>
      <c r="H504" s="11">
        <f t="shared" si="11"/>
        <v>9357599.2000000086</v>
      </c>
    </row>
    <row r="505" spans="1:8" ht="15" hidden="1" customHeight="1" x14ac:dyDescent="0.25">
      <c r="A505" s="31"/>
      <c r="B505" s="115"/>
      <c r="C505" s="7"/>
      <c r="D505" s="14"/>
      <c r="E505" s="15"/>
      <c r="F505" s="11"/>
      <c r="G505" s="11"/>
      <c r="H505" s="11">
        <f t="shared" si="11"/>
        <v>9357599.2000000086</v>
      </c>
    </row>
    <row r="506" spans="1:8" ht="15" hidden="1" customHeight="1" x14ac:dyDescent="0.25">
      <c r="A506" s="31"/>
      <c r="B506" s="115"/>
      <c r="C506" s="7"/>
      <c r="D506" s="14"/>
      <c r="E506" s="15"/>
      <c r="F506" s="11"/>
      <c r="G506" s="152"/>
      <c r="H506" s="11">
        <f t="shared" si="11"/>
        <v>9357599.2000000086</v>
      </c>
    </row>
    <row r="507" spans="1:8" ht="15" hidden="1" customHeight="1" x14ac:dyDescent="0.25">
      <c r="A507" s="31"/>
      <c r="B507" s="115"/>
      <c r="C507" s="7"/>
      <c r="D507" s="14"/>
      <c r="E507" s="15"/>
      <c r="F507" s="11"/>
      <c r="G507" s="11"/>
      <c r="H507" s="11">
        <f t="shared" si="11"/>
        <v>9357599.2000000086</v>
      </c>
    </row>
    <row r="508" spans="1:8" ht="15" hidden="1" customHeight="1" x14ac:dyDescent="0.25">
      <c r="A508" s="31"/>
      <c r="B508" s="115"/>
      <c r="C508" s="7"/>
      <c r="D508" s="14"/>
      <c r="E508" s="15"/>
      <c r="F508" s="11"/>
      <c r="G508" s="11"/>
      <c r="H508" s="11">
        <f t="shared" si="11"/>
        <v>9357599.2000000086</v>
      </c>
    </row>
    <row r="509" spans="1:8" ht="15" hidden="1" customHeight="1" x14ac:dyDescent="0.25">
      <c r="A509" s="31"/>
      <c r="B509" s="115"/>
      <c r="C509" s="7"/>
      <c r="D509" s="14"/>
      <c r="E509" s="15"/>
      <c r="F509" s="11"/>
      <c r="G509" s="11"/>
      <c r="H509" s="11">
        <f t="shared" si="11"/>
        <v>9357599.2000000086</v>
      </c>
    </row>
    <row r="510" spans="1:8" ht="15" hidden="1" customHeight="1" x14ac:dyDescent="0.25">
      <c r="A510" s="31"/>
      <c r="B510" s="115"/>
      <c r="C510" s="7"/>
      <c r="D510" s="14"/>
      <c r="E510" s="15"/>
      <c r="F510" s="18"/>
      <c r="G510" s="11"/>
      <c r="H510" s="11">
        <f t="shared" si="11"/>
        <v>9357599.2000000086</v>
      </c>
    </row>
    <row r="511" spans="1:8" ht="15" hidden="1" customHeight="1" x14ac:dyDescent="0.25">
      <c r="A511" s="31"/>
      <c r="B511" s="115"/>
      <c r="C511" s="7"/>
      <c r="D511" s="14"/>
      <c r="E511" s="15"/>
      <c r="F511" s="11"/>
      <c r="G511" s="152"/>
      <c r="H511" s="11">
        <f t="shared" si="11"/>
        <v>9357599.2000000086</v>
      </c>
    </row>
    <row r="512" spans="1:8" ht="15" hidden="1" customHeight="1" x14ac:dyDescent="0.25">
      <c r="A512" s="31"/>
      <c r="B512" s="115"/>
      <c r="C512" s="7"/>
      <c r="D512" s="14"/>
      <c r="E512" s="15"/>
      <c r="F512" s="11"/>
      <c r="G512" s="152"/>
      <c r="H512" s="11">
        <f t="shared" si="11"/>
        <v>9357599.2000000086</v>
      </c>
    </row>
    <row r="513" spans="1:8" ht="15" hidden="1" customHeight="1" x14ac:dyDescent="0.25">
      <c r="A513" s="31"/>
      <c r="B513" s="115"/>
      <c r="C513" s="7"/>
      <c r="D513" s="14"/>
      <c r="E513" s="15"/>
      <c r="F513" s="11"/>
      <c r="G513" s="152"/>
      <c r="H513" s="11">
        <f t="shared" si="11"/>
        <v>9357599.2000000086</v>
      </c>
    </row>
    <row r="514" spans="1:8" ht="15" hidden="1" customHeight="1" x14ac:dyDescent="0.25">
      <c r="A514" s="31"/>
      <c r="B514" s="115"/>
      <c r="C514" s="7"/>
      <c r="D514" s="14"/>
      <c r="E514" s="15"/>
      <c r="F514" s="11"/>
      <c r="G514" s="152"/>
      <c r="H514" s="11">
        <f t="shared" si="11"/>
        <v>9357599.2000000086</v>
      </c>
    </row>
    <row r="515" spans="1:8" ht="15" hidden="1" customHeight="1" x14ac:dyDescent="0.25">
      <c r="A515" s="31"/>
      <c r="B515" s="115"/>
      <c r="C515" s="7"/>
      <c r="D515" s="14"/>
      <c r="E515" s="15"/>
      <c r="F515" s="11"/>
      <c r="G515" s="152"/>
      <c r="H515" s="11">
        <f t="shared" si="11"/>
        <v>9357599.2000000086</v>
      </c>
    </row>
    <row r="516" spans="1:8" ht="15" hidden="1" customHeight="1" x14ac:dyDescent="0.25">
      <c r="A516" s="31"/>
      <c r="B516" s="115"/>
      <c r="C516" s="7"/>
      <c r="D516" s="14"/>
      <c r="E516" s="15"/>
      <c r="F516" s="11"/>
      <c r="G516" s="152"/>
      <c r="H516" s="11">
        <f t="shared" si="11"/>
        <v>9357599.2000000086</v>
      </c>
    </row>
    <row r="517" spans="1:8" ht="15" hidden="1" customHeight="1" x14ac:dyDescent="0.25">
      <c r="A517" s="31"/>
      <c r="B517" s="115"/>
      <c r="C517" s="7"/>
      <c r="D517" s="14"/>
      <c r="E517" s="15"/>
      <c r="F517" s="11"/>
      <c r="G517" s="152"/>
      <c r="H517" s="11">
        <f t="shared" si="11"/>
        <v>9357599.2000000086</v>
      </c>
    </row>
    <row r="518" spans="1:8" ht="15" hidden="1" customHeight="1" x14ac:dyDescent="0.25">
      <c r="A518" s="31"/>
      <c r="B518" s="115"/>
      <c r="C518" s="7"/>
      <c r="D518" s="14"/>
      <c r="E518" s="15"/>
      <c r="F518" s="11"/>
      <c r="G518" s="11"/>
      <c r="H518" s="11">
        <f t="shared" si="11"/>
        <v>9357599.2000000086</v>
      </c>
    </row>
    <row r="519" spans="1:8" ht="15" hidden="1" customHeight="1" x14ac:dyDescent="0.25">
      <c r="A519" s="31"/>
      <c r="B519" s="115"/>
      <c r="C519" s="7"/>
      <c r="D519" s="14"/>
      <c r="E519" s="15"/>
      <c r="F519" s="11"/>
      <c r="G519" s="11"/>
      <c r="H519" s="11">
        <f t="shared" si="11"/>
        <v>9357599.2000000086</v>
      </c>
    </row>
    <row r="520" spans="1:8" ht="15" hidden="1" customHeight="1" x14ac:dyDescent="0.25">
      <c r="A520" s="31"/>
      <c r="B520" s="115"/>
      <c r="C520" s="7"/>
      <c r="D520" s="14"/>
      <c r="E520" s="15"/>
      <c r="F520" s="11"/>
      <c r="G520" s="11"/>
      <c r="H520" s="11">
        <f t="shared" si="11"/>
        <v>9357599.2000000086</v>
      </c>
    </row>
    <row r="521" spans="1:8" ht="15" hidden="1" customHeight="1" x14ac:dyDescent="0.25">
      <c r="A521" s="31"/>
      <c r="B521" s="115"/>
      <c r="C521" s="7"/>
      <c r="D521" s="14"/>
      <c r="E521" s="15"/>
      <c r="F521" s="11"/>
      <c r="G521" s="152"/>
      <c r="H521" s="11">
        <f t="shared" si="11"/>
        <v>9357599.2000000086</v>
      </c>
    </row>
    <row r="522" spans="1:8" ht="15" hidden="1" customHeight="1" x14ac:dyDescent="0.25">
      <c r="A522" s="31"/>
      <c r="B522" s="115"/>
      <c r="C522" s="7"/>
      <c r="D522" s="14"/>
      <c r="E522" s="15"/>
      <c r="F522" s="11"/>
      <c r="G522" s="152"/>
      <c r="H522" s="11">
        <f t="shared" si="11"/>
        <v>9357599.2000000086</v>
      </c>
    </row>
    <row r="523" spans="1:8" ht="15" hidden="1" customHeight="1" x14ac:dyDescent="0.25">
      <c r="A523" s="31"/>
      <c r="B523" s="115"/>
      <c r="C523" s="7"/>
      <c r="D523" s="14"/>
      <c r="E523" s="15"/>
      <c r="F523" s="11"/>
      <c r="G523" s="152"/>
      <c r="H523" s="11">
        <f t="shared" si="11"/>
        <v>9357599.2000000086</v>
      </c>
    </row>
    <row r="524" spans="1:8" ht="15" hidden="1" customHeight="1" x14ac:dyDescent="0.25">
      <c r="A524" s="31"/>
      <c r="B524" s="115"/>
      <c r="C524" s="7"/>
      <c r="D524" s="14"/>
      <c r="E524" s="15"/>
      <c r="F524" s="11"/>
      <c r="G524" s="11"/>
      <c r="H524" s="11">
        <f t="shared" si="11"/>
        <v>9357599.2000000086</v>
      </c>
    </row>
    <row r="525" spans="1:8" ht="15" hidden="1" customHeight="1" x14ac:dyDescent="0.25">
      <c r="A525" s="31"/>
      <c r="B525" s="115"/>
      <c r="C525" s="7"/>
      <c r="D525" s="14"/>
      <c r="E525" s="15"/>
      <c r="F525" s="11"/>
      <c r="G525" s="152"/>
      <c r="H525" s="11">
        <f t="shared" si="11"/>
        <v>9357599.2000000086</v>
      </c>
    </row>
    <row r="526" spans="1:8" ht="15" hidden="1" customHeight="1" x14ac:dyDescent="0.25">
      <c r="A526" s="31"/>
      <c r="B526" s="115"/>
      <c r="C526" s="7"/>
      <c r="D526" s="14"/>
      <c r="E526" s="15"/>
      <c r="F526" s="11"/>
      <c r="G526" s="152"/>
      <c r="H526" s="11">
        <f t="shared" si="11"/>
        <v>9357599.2000000086</v>
      </c>
    </row>
    <row r="527" spans="1:8" ht="15" hidden="1" customHeight="1" x14ac:dyDescent="0.25">
      <c r="A527" s="31"/>
      <c r="B527" s="115"/>
      <c r="C527" s="7"/>
      <c r="D527" s="14"/>
      <c r="E527" s="15"/>
      <c r="F527" s="11"/>
      <c r="G527" s="152"/>
      <c r="H527" s="11">
        <f t="shared" si="11"/>
        <v>9357599.2000000086</v>
      </c>
    </row>
    <row r="528" spans="1:8" ht="15" hidden="1" customHeight="1" x14ac:dyDescent="0.25">
      <c r="A528" s="31"/>
      <c r="B528" s="115"/>
      <c r="C528" s="7"/>
      <c r="D528" s="14"/>
      <c r="E528" s="15"/>
      <c r="F528" s="11"/>
      <c r="G528" s="152"/>
      <c r="H528" s="11">
        <f t="shared" si="11"/>
        <v>9357599.2000000086</v>
      </c>
    </row>
    <row r="529" spans="1:8" ht="15" hidden="1" customHeight="1" x14ac:dyDescent="0.25">
      <c r="A529" s="31"/>
      <c r="B529" s="115"/>
      <c r="C529" s="7"/>
      <c r="D529" s="14"/>
      <c r="E529" s="15"/>
      <c r="F529" s="11"/>
      <c r="G529" s="11"/>
      <c r="H529" s="11">
        <f t="shared" si="11"/>
        <v>9357599.2000000086</v>
      </c>
    </row>
    <row r="530" spans="1:8" ht="15" hidden="1" customHeight="1" x14ac:dyDescent="0.25">
      <c r="A530" s="31"/>
      <c r="B530" s="115"/>
      <c r="C530" s="7"/>
      <c r="D530" s="14"/>
      <c r="E530" s="15"/>
      <c r="F530" s="11"/>
      <c r="G530" s="11"/>
      <c r="H530" s="11">
        <f t="shared" si="11"/>
        <v>9357599.2000000086</v>
      </c>
    </row>
    <row r="531" spans="1:8" ht="15" hidden="1" customHeight="1" x14ac:dyDescent="0.25">
      <c r="A531" s="31"/>
      <c r="B531" s="115"/>
      <c r="C531" s="7"/>
      <c r="D531" s="14"/>
      <c r="E531" s="15"/>
      <c r="F531" s="18"/>
      <c r="G531" s="11"/>
      <c r="H531" s="11">
        <f t="shared" si="11"/>
        <v>9357599.2000000086</v>
      </c>
    </row>
    <row r="532" spans="1:8" ht="15" hidden="1" customHeight="1" x14ac:dyDescent="0.25">
      <c r="A532" s="31"/>
      <c r="B532" s="115"/>
      <c r="C532" s="7"/>
      <c r="D532" s="14"/>
      <c r="E532" s="15"/>
      <c r="F532" s="11"/>
      <c r="G532" s="152"/>
      <c r="H532" s="11">
        <f t="shared" si="11"/>
        <v>9357599.2000000086</v>
      </c>
    </row>
    <row r="533" spans="1:8" ht="15" hidden="1" customHeight="1" x14ac:dyDescent="0.25">
      <c r="A533" s="31"/>
      <c r="B533" s="115"/>
      <c r="C533" s="7"/>
      <c r="D533" s="14"/>
      <c r="E533" s="15"/>
      <c r="F533" s="11"/>
      <c r="G533" s="11"/>
      <c r="H533" s="11">
        <f t="shared" si="11"/>
        <v>9357599.2000000086</v>
      </c>
    </row>
    <row r="534" spans="1:8" ht="15" hidden="1" customHeight="1" x14ac:dyDescent="0.25">
      <c r="A534" s="31"/>
      <c r="B534" s="115"/>
      <c r="C534" s="7"/>
      <c r="D534" s="14"/>
      <c r="E534" s="15"/>
      <c r="F534" s="11"/>
      <c r="G534" s="11"/>
      <c r="H534" s="11">
        <f t="shared" si="11"/>
        <v>9357599.2000000086</v>
      </c>
    </row>
    <row r="535" spans="1:8" ht="15" hidden="1" customHeight="1" x14ac:dyDescent="0.25">
      <c r="A535" s="31"/>
      <c r="B535" s="115"/>
      <c r="C535" s="7"/>
      <c r="D535" s="14"/>
      <c r="E535" s="15"/>
      <c r="F535" s="11"/>
      <c r="G535" s="11"/>
      <c r="H535" s="11">
        <f t="shared" si="11"/>
        <v>9357599.2000000086</v>
      </c>
    </row>
    <row r="536" spans="1:8" ht="15" hidden="1" customHeight="1" x14ac:dyDescent="0.25">
      <c r="A536" s="31"/>
      <c r="B536" s="115"/>
      <c r="C536" s="7"/>
      <c r="D536" s="14"/>
      <c r="E536" s="15"/>
      <c r="F536" s="18"/>
      <c r="G536" s="11"/>
      <c r="H536" s="11">
        <f t="shared" si="11"/>
        <v>9357599.2000000086</v>
      </c>
    </row>
    <row r="537" spans="1:8" ht="15" hidden="1" customHeight="1" x14ac:dyDescent="0.25">
      <c r="A537" s="31"/>
      <c r="B537" s="115"/>
      <c r="C537" s="7"/>
      <c r="D537" s="14"/>
      <c r="E537" s="15"/>
      <c r="F537" s="11"/>
      <c r="G537" s="11"/>
      <c r="H537" s="11">
        <f t="shared" si="11"/>
        <v>9357599.2000000086</v>
      </c>
    </row>
    <row r="538" spans="1:8" ht="15" hidden="1" customHeight="1" x14ac:dyDescent="0.25">
      <c r="A538" s="31"/>
      <c r="B538" s="115"/>
      <c r="C538" s="7"/>
      <c r="D538" s="14"/>
      <c r="E538" s="15"/>
      <c r="F538" s="11"/>
      <c r="G538" s="152"/>
      <c r="H538" s="11">
        <f t="shared" ref="H538:H600" si="12">H537+F538-G538</f>
        <v>9357599.2000000086</v>
      </c>
    </row>
    <row r="539" spans="1:8" ht="15" hidden="1" customHeight="1" x14ac:dyDescent="0.25">
      <c r="A539" s="31"/>
      <c r="B539" s="115"/>
      <c r="C539" s="7"/>
      <c r="D539" s="14"/>
      <c r="E539" s="15"/>
      <c r="F539" s="11"/>
      <c r="G539" s="152"/>
      <c r="H539" s="11">
        <f t="shared" si="12"/>
        <v>9357599.2000000086</v>
      </c>
    </row>
    <row r="540" spans="1:8" ht="15" hidden="1" customHeight="1" x14ac:dyDescent="0.25">
      <c r="A540" s="31"/>
      <c r="B540" s="115"/>
      <c r="C540" s="7"/>
      <c r="D540" s="14"/>
      <c r="E540" s="15"/>
      <c r="F540" s="11"/>
      <c r="G540" s="152"/>
      <c r="H540" s="11">
        <f t="shared" si="12"/>
        <v>9357599.2000000086</v>
      </c>
    </row>
    <row r="541" spans="1:8" ht="15" hidden="1" customHeight="1" x14ac:dyDescent="0.25">
      <c r="A541" s="31"/>
      <c r="B541" s="115"/>
      <c r="C541" s="7"/>
      <c r="D541" s="14"/>
      <c r="E541" s="15"/>
      <c r="F541" s="11"/>
      <c r="G541" s="152"/>
      <c r="H541" s="11">
        <f t="shared" si="12"/>
        <v>9357599.2000000086</v>
      </c>
    </row>
    <row r="542" spans="1:8" ht="15" hidden="1" customHeight="1" x14ac:dyDescent="0.25">
      <c r="A542" s="31"/>
      <c r="B542" s="115"/>
      <c r="C542" s="7"/>
      <c r="D542" s="14"/>
      <c r="E542" s="15"/>
      <c r="F542" s="11"/>
      <c r="G542" s="153"/>
      <c r="H542" s="11">
        <f t="shared" si="12"/>
        <v>9357599.2000000086</v>
      </c>
    </row>
    <row r="543" spans="1:8" ht="15" hidden="1" customHeight="1" x14ac:dyDescent="0.25">
      <c r="A543" s="31"/>
      <c r="B543" s="115"/>
      <c r="C543" s="7"/>
      <c r="D543" s="14"/>
      <c r="E543" s="15"/>
      <c r="F543" s="11"/>
      <c r="G543" s="153"/>
      <c r="H543" s="11">
        <f t="shared" si="12"/>
        <v>9357599.2000000086</v>
      </c>
    </row>
    <row r="544" spans="1:8" ht="15" hidden="1" customHeight="1" x14ac:dyDescent="0.25">
      <c r="A544" s="31"/>
      <c r="B544" s="115"/>
      <c r="C544" s="7"/>
      <c r="D544" s="14"/>
      <c r="E544" s="15"/>
      <c r="F544" s="11"/>
      <c r="G544" s="153"/>
      <c r="H544" s="11">
        <f t="shared" si="12"/>
        <v>9357599.2000000086</v>
      </c>
    </row>
    <row r="545" spans="1:8" ht="15" hidden="1" customHeight="1" x14ac:dyDescent="0.25">
      <c r="A545" s="31"/>
      <c r="B545" s="115"/>
      <c r="C545" s="7"/>
      <c r="D545" s="14"/>
      <c r="E545" s="15"/>
      <c r="F545" s="11"/>
      <c r="G545" s="153"/>
      <c r="H545" s="11">
        <f t="shared" si="12"/>
        <v>9357599.2000000086</v>
      </c>
    </row>
    <row r="546" spans="1:8" ht="15" hidden="1" customHeight="1" x14ac:dyDescent="0.25">
      <c r="A546" s="31"/>
      <c r="B546" s="115"/>
      <c r="C546" s="7"/>
      <c r="D546" s="14"/>
      <c r="E546" s="15"/>
      <c r="F546" s="11"/>
      <c r="G546" s="153"/>
      <c r="H546" s="11">
        <f t="shared" si="12"/>
        <v>9357599.2000000086</v>
      </c>
    </row>
    <row r="547" spans="1:8" ht="15" hidden="1" customHeight="1" x14ac:dyDescent="0.25">
      <c r="A547" s="31"/>
      <c r="B547" s="115"/>
      <c r="C547" s="7"/>
      <c r="D547" s="14"/>
      <c r="E547" s="15"/>
      <c r="F547" s="11"/>
      <c r="G547" s="153"/>
      <c r="H547" s="11">
        <f t="shared" si="12"/>
        <v>9357599.2000000086</v>
      </c>
    </row>
    <row r="548" spans="1:8" ht="15" hidden="1" customHeight="1" x14ac:dyDescent="0.25">
      <c r="A548" s="31"/>
      <c r="B548" s="115"/>
      <c r="C548" s="7"/>
      <c r="D548" s="14"/>
      <c r="E548" s="15"/>
      <c r="F548" s="11"/>
      <c r="G548" s="11"/>
      <c r="H548" s="11">
        <f t="shared" si="12"/>
        <v>9357599.2000000086</v>
      </c>
    </row>
    <row r="549" spans="1:8" ht="15" hidden="1" customHeight="1" x14ac:dyDescent="0.25">
      <c r="A549" s="33"/>
      <c r="B549" s="119"/>
      <c r="C549" s="24"/>
      <c r="D549" s="43"/>
      <c r="E549" s="25"/>
      <c r="F549" s="26"/>
      <c r="G549" s="26"/>
      <c r="H549" s="26">
        <f t="shared" si="12"/>
        <v>9357599.2000000086</v>
      </c>
    </row>
    <row r="550" spans="1:8" ht="15" hidden="1" customHeight="1" x14ac:dyDescent="0.25">
      <c r="A550" s="31"/>
      <c r="B550" s="115"/>
      <c r="C550" s="7"/>
      <c r="D550" s="14"/>
      <c r="E550" s="15"/>
      <c r="F550" s="11"/>
      <c r="G550" s="154"/>
      <c r="H550" s="11">
        <f t="shared" si="12"/>
        <v>9357599.2000000086</v>
      </c>
    </row>
    <row r="551" spans="1:8" ht="15" hidden="1" customHeight="1" x14ac:dyDescent="0.25">
      <c r="A551" s="31"/>
      <c r="B551" s="115"/>
      <c r="C551" s="7"/>
      <c r="D551" s="14"/>
      <c r="E551" s="15"/>
      <c r="F551" s="11"/>
      <c r="G551" s="154"/>
      <c r="H551" s="11">
        <f>H550+F551-G551</f>
        <v>9357599.2000000086</v>
      </c>
    </row>
    <row r="552" spans="1:8" ht="15" hidden="1" customHeight="1" x14ac:dyDescent="0.25">
      <c r="A552" s="31"/>
      <c r="B552" s="115"/>
      <c r="C552" s="7"/>
      <c r="D552" s="14"/>
      <c r="E552" s="15"/>
      <c r="F552" s="11"/>
      <c r="G552" s="154"/>
      <c r="H552" s="11">
        <f t="shared" si="12"/>
        <v>9357599.2000000086</v>
      </c>
    </row>
    <row r="553" spans="1:8" ht="15" hidden="1" customHeight="1" x14ac:dyDescent="0.25">
      <c r="A553" s="31"/>
      <c r="B553" s="115"/>
      <c r="C553" s="7"/>
      <c r="D553" s="14"/>
      <c r="E553" s="15"/>
      <c r="F553" s="11"/>
      <c r="G553" s="154"/>
      <c r="H553" s="11">
        <f t="shared" si="12"/>
        <v>9357599.2000000086</v>
      </c>
    </row>
    <row r="554" spans="1:8" ht="15" hidden="1" customHeight="1" x14ac:dyDescent="0.25">
      <c r="A554" s="31"/>
      <c r="B554" s="115"/>
      <c r="C554" s="7"/>
      <c r="D554" s="14"/>
      <c r="E554" s="15"/>
      <c r="F554" s="11"/>
      <c r="G554" s="154"/>
      <c r="H554" s="11">
        <f t="shared" si="12"/>
        <v>9357599.2000000086</v>
      </c>
    </row>
    <row r="555" spans="1:8" ht="15" hidden="1" customHeight="1" x14ac:dyDescent="0.25">
      <c r="A555" s="31"/>
      <c r="B555" s="115"/>
      <c r="C555" s="7"/>
      <c r="D555" s="14"/>
      <c r="E555" s="15"/>
      <c r="F555" s="11"/>
      <c r="G555" s="11"/>
      <c r="H555" s="11">
        <f t="shared" si="12"/>
        <v>9357599.2000000086</v>
      </c>
    </row>
    <row r="556" spans="1:8" ht="15" hidden="1" customHeight="1" x14ac:dyDescent="0.25">
      <c r="A556" s="31"/>
      <c r="B556" s="115"/>
      <c r="C556" s="7"/>
      <c r="D556" s="14"/>
      <c r="E556" s="15"/>
      <c r="F556" s="11"/>
      <c r="G556" s="11"/>
      <c r="H556" s="11">
        <f t="shared" si="12"/>
        <v>9357599.2000000086</v>
      </c>
    </row>
    <row r="557" spans="1:8" ht="15" hidden="1" customHeight="1" x14ac:dyDescent="0.25">
      <c r="A557" s="31"/>
      <c r="B557" s="115"/>
      <c r="C557" s="7"/>
      <c r="D557" s="14"/>
      <c r="E557" s="15"/>
      <c r="F557" s="11"/>
      <c r="G557" s="11"/>
      <c r="H557" s="11">
        <f t="shared" si="12"/>
        <v>9357599.2000000086</v>
      </c>
    </row>
    <row r="558" spans="1:8" ht="15" hidden="1" customHeight="1" x14ac:dyDescent="0.25">
      <c r="A558" s="31"/>
      <c r="B558" s="115"/>
      <c r="C558" s="7"/>
      <c r="D558" s="14"/>
      <c r="E558" s="15"/>
      <c r="F558" s="11"/>
      <c r="G558" s="11"/>
      <c r="H558" s="11">
        <f t="shared" si="12"/>
        <v>9357599.2000000086</v>
      </c>
    </row>
    <row r="559" spans="1:8" ht="15" hidden="1" customHeight="1" x14ac:dyDescent="0.25">
      <c r="A559" s="31"/>
      <c r="B559" s="115"/>
      <c r="C559" s="7"/>
      <c r="D559" s="14"/>
      <c r="E559" s="15"/>
      <c r="F559" s="11"/>
      <c r="G559" s="154"/>
      <c r="H559" s="11">
        <f t="shared" si="12"/>
        <v>9357599.2000000086</v>
      </c>
    </row>
    <row r="560" spans="1:8" ht="15" hidden="1" customHeight="1" x14ac:dyDescent="0.25">
      <c r="A560" s="31"/>
      <c r="B560" s="115"/>
      <c r="C560" s="7"/>
      <c r="D560" s="14"/>
      <c r="E560" s="15"/>
      <c r="F560" s="11"/>
      <c r="G560" s="154"/>
      <c r="H560" s="11">
        <f t="shared" si="12"/>
        <v>9357599.2000000086</v>
      </c>
    </row>
    <row r="561" spans="1:8" ht="15" hidden="1" customHeight="1" x14ac:dyDescent="0.25">
      <c r="A561" s="31"/>
      <c r="B561" s="115"/>
      <c r="C561" s="7"/>
      <c r="D561" s="14"/>
      <c r="E561" s="15"/>
      <c r="F561" s="11"/>
      <c r="G561" s="154"/>
      <c r="H561" s="11">
        <f t="shared" si="12"/>
        <v>9357599.2000000086</v>
      </c>
    </row>
    <row r="562" spans="1:8" ht="15" hidden="1" customHeight="1" x14ac:dyDescent="0.25">
      <c r="A562" s="31"/>
      <c r="B562" s="115"/>
      <c r="C562" s="7"/>
      <c r="D562" s="14"/>
      <c r="E562" s="15"/>
      <c r="F562" s="11"/>
      <c r="G562" s="154"/>
      <c r="H562" s="11">
        <f t="shared" si="12"/>
        <v>9357599.2000000086</v>
      </c>
    </row>
    <row r="563" spans="1:8" ht="15" hidden="1" customHeight="1" x14ac:dyDescent="0.25">
      <c r="A563" s="31"/>
      <c r="B563" s="115"/>
      <c r="C563" s="7"/>
      <c r="D563" s="14"/>
      <c r="E563" s="15"/>
      <c r="F563" s="11"/>
      <c r="G563" s="154"/>
      <c r="H563" s="11">
        <f t="shared" si="12"/>
        <v>9357599.2000000086</v>
      </c>
    </row>
    <row r="564" spans="1:8" ht="15" hidden="1" customHeight="1" x14ac:dyDescent="0.25">
      <c r="A564" s="31"/>
      <c r="B564" s="115"/>
      <c r="C564" s="7"/>
      <c r="D564" s="14"/>
      <c r="E564" s="15"/>
      <c r="F564" s="11"/>
      <c r="G564" s="154"/>
      <c r="H564" s="11">
        <f t="shared" si="12"/>
        <v>9357599.2000000086</v>
      </c>
    </row>
    <row r="565" spans="1:8" ht="15" hidden="1" customHeight="1" x14ac:dyDescent="0.25">
      <c r="A565" s="31"/>
      <c r="B565" s="115"/>
      <c r="C565" s="7"/>
      <c r="D565" s="14"/>
      <c r="E565" s="15"/>
      <c r="F565" s="11"/>
      <c r="G565" s="154"/>
      <c r="H565" s="11">
        <f t="shared" si="12"/>
        <v>9357599.2000000086</v>
      </c>
    </row>
    <row r="566" spans="1:8" ht="15" hidden="1" customHeight="1" x14ac:dyDescent="0.25">
      <c r="A566" s="31"/>
      <c r="B566" s="115"/>
      <c r="C566" s="7"/>
      <c r="D566" s="14"/>
      <c r="E566" s="15"/>
      <c r="F566" s="11"/>
      <c r="G566" s="154"/>
      <c r="H566" s="11">
        <f t="shared" si="12"/>
        <v>9357599.2000000086</v>
      </c>
    </row>
    <row r="567" spans="1:8" ht="15" hidden="1" customHeight="1" x14ac:dyDescent="0.25">
      <c r="A567" s="31"/>
      <c r="B567" s="115"/>
      <c r="C567" s="7"/>
      <c r="D567" s="14"/>
      <c r="E567" s="15"/>
      <c r="F567" s="11"/>
      <c r="G567" s="154"/>
      <c r="H567" s="11">
        <f t="shared" si="12"/>
        <v>9357599.2000000086</v>
      </c>
    </row>
    <row r="568" spans="1:8" ht="15" hidden="1" customHeight="1" x14ac:dyDescent="0.25">
      <c r="A568" s="31"/>
      <c r="B568" s="115"/>
      <c r="C568" s="7"/>
      <c r="D568" s="14"/>
      <c r="E568" s="15"/>
      <c r="F568" s="11"/>
      <c r="G568" s="154"/>
      <c r="H568" s="11">
        <f t="shared" si="12"/>
        <v>9357599.2000000086</v>
      </c>
    </row>
    <row r="569" spans="1:8" ht="15" hidden="1" customHeight="1" x14ac:dyDescent="0.25">
      <c r="A569" s="31"/>
      <c r="B569" s="115"/>
      <c r="C569" s="7"/>
      <c r="D569" s="14"/>
      <c r="E569" s="15"/>
      <c r="F569" s="11"/>
      <c r="G569" s="154"/>
      <c r="H569" s="11">
        <f t="shared" si="12"/>
        <v>9357599.2000000086</v>
      </c>
    </row>
    <row r="570" spans="1:8" ht="15" hidden="1" customHeight="1" x14ac:dyDescent="0.25">
      <c r="A570" s="31"/>
      <c r="B570" s="115"/>
      <c r="C570" s="7"/>
      <c r="D570" s="14"/>
      <c r="E570" s="15"/>
      <c r="F570" s="11"/>
      <c r="G570" s="154"/>
      <c r="H570" s="11">
        <f t="shared" si="12"/>
        <v>9357599.2000000086</v>
      </c>
    </row>
    <row r="571" spans="1:8" ht="15" hidden="1" customHeight="1" x14ac:dyDescent="0.25">
      <c r="A571" s="31"/>
      <c r="B571" s="115"/>
      <c r="C571" s="7"/>
      <c r="D571" s="14"/>
      <c r="E571" s="15"/>
      <c r="F571" s="11"/>
      <c r="G571" s="11"/>
      <c r="H571" s="11">
        <f t="shared" si="12"/>
        <v>9357599.2000000086</v>
      </c>
    </row>
    <row r="572" spans="1:8" ht="15" hidden="1" customHeight="1" x14ac:dyDescent="0.25">
      <c r="A572" s="31"/>
      <c r="B572" s="115"/>
      <c r="C572" s="7"/>
      <c r="D572" s="14"/>
      <c r="E572" s="15"/>
      <c r="F572" s="11"/>
      <c r="G572" s="11"/>
      <c r="H572" s="11">
        <f t="shared" si="12"/>
        <v>9357599.2000000086</v>
      </c>
    </row>
    <row r="573" spans="1:8" ht="15" hidden="1" customHeight="1" x14ac:dyDescent="0.25">
      <c r="A573" s="31"/>
      <c r="B573" s="115"/>
      <c r="C573" s="7"/>
      <c r="D573" s="14"/>
      <c r="E573" s="15"/>
      <c r="F573" s="11"/>
      <c r="G573" s="11"/>
      <c r="H573" s="11">
        <f t="shared" si="12"/>
        <v>9357599.2000000086</v>
      </c>
    </row>
    <row r="574" spans="1:8" ht="15" hidden="1" customHeight="1" x14ac:dyDescent="0.25">
      <c r="A574" s="31"/>
      <c r="B574" s="115"/>
      <c r="C574" s="7"/>
      <c r="D574" s="14"/>
      <c r="E574" s="15"/>
      <c r="F574" s="11"/>
      <c r="G574" s="11"/>
      <c r="H574" s="11">
        <f t="shared" si="12"/>
        <v>9357599.2000000086</v>
      </c>
    </row>
    <row r="575" spans="1:8" ht="15" hidden="1" customHeight="1" x14ac:dyDescent="0.25">
      <c r="A575" s="31"/>
      <c r="B575" s="115"/>
      <c r="C575" s="7"/>
      <c r="D575" s="14"/>
      <c r="E575" s="15"/>
      <c r="F575" s="11"/>
      <c r="G575" s="154"/>
      <c r="H575" s="11">
        <f t="shared" si="12"/>
        <v>9357599.2000000086</v>
      </c>
    </row>
    <row r="576" spans="1:8" ht="15" hidden="1" customHeight="1" x14ac:dyDescent="0.25">
      <c r="A576" s="31"/>
      <c r="B576" s="115"/>
      <c r="C576" s="7"/>
      <c r="D576" s="14"/>
      <c r="E576" s="15"/>
      <c r="F576" s="11"/>
      <c r="G576" s="154"/>
      <c r="H576" s="11">
        <f t="shared" si="12"/>
        <v>9357599.2000000086</v>
      </c>
    </row>
    <row r="577" spans="1:8" ht="15" hidden="1" customHeight="1" x14ac:dyDescent="0.25">
      <c r="A577" s="31"/>
      <c r="B577" s="115"/>
      <c r="C577" s="7"/>
      <c r="D577" s="14"/>
      <c r="E577" s="15"/>
      <c r="F577" s="11"/>
      <c r="G577" s="154"/>
      <c r="H577" s="11">
        <f t="shared" si="12"/>
        <v>9357599.2000000086</v>
      </c>
    </row>
    <row r="578" spans="1:8" ht="15" hidden="1" customHeight="1" x14ac:dyDescent="0.25">
      <c r="A578" s="31"/>
      <c r="B578" s="115"/>
      <c r="C578" s="7"/>
      <c r="D578" s="14"/>
      <c r="E578" s="15"/>
      <c r="F578" s="11"/>
      <c r="G578" s="154"/>
      <c r="H578" s="11">
        <f t="shared" si="12"/>
        <v>9357599.2000000086</v>
      </c>
    </row>
    <row r="579" spans="1:8" ht="15" hidden="1" customHeight="1" x14ac:dyDescent="0.25">
      <c r="A579" s="31"/>
      <c r="B579" s="115"/>
      <c r="C579" s="7"/>
      <c r="D579" s="14"/>
      <c r="E579" s="15"/>
      <c r="F579" s="11"/>
      <c r="G579" s="154"/>
      <c r="H579" s="11">
        <f t="shared" si="12"/>
        <v>9357599.2000000086</v>
      </c>
    </row>
    <row r="580" spans="1:8" ht="15" hidden="1" customHeight="1" x14ac:dyDescent="0.25">
      <c r="A580" s="31"/>
      <c r="B580" s="115"/>
      <c r="C580" s="7"/>
      <c r="D580" s="14"/>
      <c r="E580" s="15"/>
      <c r="F580" s="11"/>
      <c r="G580" s="154"/>
      <c r="H580" s="11">
        <f t="shared" si="12"/>
        <v>9357599.2000000086</v>
      </c>
    </row>
    <row r="581" spans="1:8" ht="15" hidden="1" customHeight="1" x14ac:dyDescent="0.25">
      <c r="A581" s="31"/>
      <c r="B581" s="115"/>
      <c r="C581" s="7"/>
      <c r="D581" s="14"/>
      <c r="E581" s="15"/>
      <c r="F581" s="11"/>
      <c r="G581" s="154"/>
      <c r="H581" s="11">
        <f t="shared" si="12"/>
        <v>9357599.2000000086</v>
      </c>
    </row>
    <row r="582" spans="1:8" ht="15" hidden="1" customHeight="1" x14ac:dyDescent="0.25">
      <c r="A582" s="31"/>
      <c r="B582" s="115"/>
      <c r="C582" s="7"/>
      <c r="D582" s="14"/>
      <c r="E582" s="15"/>
      <c r="F582" s="11"/>
      <c r="G582" s="154"/>
      <c r="H582" s="11">
        <f t="shared" si="12"/>
        <v>9357599.2000000086</v>
      </c>
    </row>
    <row r="583" spans="1:8" ht="15" hidden="1" customHeight="1" x14ac:dyDescent="0.25">
      <c r="A583" s="31"/>
      <c r="B583" s="115"/>
      <c r="C583" s="7"/>
      <c r="D583" s="14"/>
      <c r="E583" s="15"/>
      <c r="F583" s="11"/>
      <c r="G583" s="154"/>
      <c r="H583" s="11">
        <f t="shared" si="12"/>
        <v>9357599.2000000086</v>
      </c>
    </row>
    <row r="584" spans="1:8" ht="15" hidden="1" customHeight="1" x14ac:dyDescent="0.25">
      <c r="A584" s="31"/>
      <c r="B584" s="115"/>
      <c r="C584" s="7"/>
      <c r="D584" s="14"/>
      <c r="E584" s="15"/>
      <c r="F584" s="11"/>
      <c r="G584" s="154"/>
      <c r="H584" s="11">
        <f t="shared" si="12"/>
        <v>9357599.2000000086</v>
      </c>
    </row>
    <row r="585" spans="1:8" ht="15" hidden="1" customHeight="1" x14ac:dyDescent="0.25">
      <c r="A585" s="31"/>
      <c r="B585" s="115"/>
      <c r="C585" s="7"/>
      <c r="D585" s="14"/>
      <c r="E585" s="15"/>
      <c r="F585" s="11"/>
      <c r="G585" s="154"/>
      <c r="H585" s="11">
        <f t="shared" si="12"/>
        <v>9357599.2000000086</v>
      </c>
    </row>
    <row r="586" spans="1:8" ht="15" hidden="1" customHeight="1" x14ac:dyDescent="0.25">
      <c r="A586" s="31"/>
      <c r="B586" s="115"/>
      <c r="C586" s="7"/>
      <c r="D586" s="14"/>
      <c r="E586" s="15"/>
      <c r="F586" s="11"/>
      <c r="G586" s="154"/>
      <c r="H586" s="11">
        <f t="shared" si="12"/>
        <v>9357599.2000000086</v>
      </c>
    </row>
    <row r="587" spans="1:8" ht="15" hidden="1" customHeight="1" x14ac:dyDescent="0.25">
      <c r="A587" s="31"/>
      <c r="B587" s="115"/>
      <c r="C587" s="7"/>
      <c r="D587" s="14"/>
      <c r="E587" s="15"/>
      <c r="F587" s="11"/>
      <c r="G587" s="154"/>
      <c r="H587" s="11">
        <f t="shared" si="12"/>
        <v>9357599.2000000086</v>
      </c>
    </row>
    <row r="588" spans="1:8" ht="15" hidden="1" customHeight="1" x14ac:dyDescent="0.25">
      <c r="A588" s="31"/>
      <c r="B588" s="115"/>
      <c r="C588" s="7"/>
      <c r="D588" s="14"/>
      <c r="E588" s="15"/>
      <c r="F588" s="11"/>
      <c r="G588" s="11"/>
      <c r="H588" s="11">
        <f t="shared" si="12"/>
        <v>9357599.2000000086</v>
      </c>
    </row>
    <row r="589" spans="1:8" ht="15" hidden="1" customHeight="1" x14ac:dyDescent="0.25">
      <c r="A589" s="31"/>
      <c r="B589" s="115"/>
      <c r="C589" s="7"/>
      <c r="D589" s="14"/>
      <c r="E589" s="15"/>
      <c r="F589" s="11"/>
      <c r="G589" s="11"/>
      <c r="H589" s="11">
        <f t="shared" si="12"/>
        <v>9357599.2000000086</v>
      </c>
    </row>
    <row r="590" spans="1:8" ht="15" hidden="1" customHeight="1" x14ac:dyDescent="0.25">
      <c r="A590" s="31"/>
      <c r="B590" s="115"/>
      <c r="C590" s="7"/>
      <c r="D590" s="14"/>
      <c r="E590" s="15"/>
      <c r="F590" s="11"/>
      <c r="G590" s="11"/>
      <c r="H590" s="11">
        <f t="shared" si="12"/>
        <v>9357599.2000000086</v>
      </c>
    </row>
    <row r="591" spans="1:8" ht="15" hidden="1" customHeight="1" x14ac:dyDescent="0.25">
      <c r="A591" s="31"/>
      <c r="B591" s="115"/>
      <c r="C591" s="7"/>
      <c r="D591" s="14"/>
      <c r="E591" s="15"/>
      <c r="F591" s="11"/>
      <c r="G591" s="154"/>
      <c r="H591" s="11">
        <f t="shared" si="12"/>
        <v>9357599.2000000086</v>
      </c>
    </row>
    <row r="592" spans="1:8" ht="15" hidden="1" customHeight="1" x14ac:dyDescent="0.25">
      <c r="A592" s="31"/>
      <c r="B592" s="115"/>
      <c r="C592" s="7"/>
      <c r="D592" s="14"/>
      <c r="E592" s="15"/>
      <c r="F592" s="11"/>
      <c r="G592" s="11"/>
      <c r="H592" s="11">
        <f t="shared" si="12"/>
        <v>9357599.2000000086</v>
      </c>
    </row>
    <row r="593" spans="1:8" ht="15" hidden="1" customHeight="1" x14ac:dyDescent="0.25">
      <c r="A593" s="31"/>
      <c r="B593" s="115"/>
      <c r="C593" s="7"/>
      <c r="D593" s="14"/>
      <c r="E593" s="15"/>
      <c r="F593" s="11"/>
      <c r="G593" s="11"/>
      <c r="H593" s="11">
        <f t="shared" si="12"/>
        <v>9357599.2000000086</v>
      </c>
    </row>
    <row r="594" spans="1:8" ht="15" hidden="1" customHeight="1" x14ac:dyDescent="0.25">
      <c r="A594" s="31"/>
      <c r="B594" s="115"/>
      <c r="C594" s="7"/>
      <c r="D594" s="14"/>
      <c r="E594" s="15"/>
      <c r="F594" s="11"/>
      <c r="G594" s="11"/>
      <c r="H594" s="11">
        <f t="shared" si="12"/>
        <v>9357599.2000000086</v>
      </c>
    </row>
    <row r="595" spans="1:8" ht="15" hidden="1" customHeight="1" x14ac:dyDescent="0.25">
      <c r="A595" s="31"/>
      <c r="B595" s="115"/>
      <c r="C595" s="7"/>
      <c r="D595" s="14"/>
      <c r="E595" s="15"/>
      <c r="F595" s="11"/>
      <c r="G595" s="11"/>
      <c r="H595" s="11">
        <f t="shared" si="12"/>
        <v>9357599.2000000086</v>
      </c>
    </row>
    <row r="596" spans="1:8" ht="15" hidden="1" customHeight="1" x14ac:dyDescent="0.25">
      <c r="A596" s="31"/>
      <c r="B596" s="115"/>
      <c r="C596" s="7"/>
      <c r="D596" s="14"/>
      <c r="E596" s="15"/>
      <c r="F596" s="11"/>
      <c r="G596" s="11"/>
      <c r="H596" s="11">
        <f t="shared" si="12"/>
        <v>9357599.2000000086</v>
      </c>
    </row>
    <row r="597" spans="1:8" ht="15" hidden="1" customHeight="1" x14ac:dyDescent="0.25">
      <c r="A597" s="31"/>
      <c r="B597" s="115"/>
      <c r="C597" s="7"/>
      <c r="D597" s="14"/>
      <c r="E597" s="15"/>
      <c r="F597" s="11"/>
      <c r="G597" s="11"/>
      <c r="H597" s="11">
        <f t="shared" si="12"/>
        <v>9357599.2000000086</v>
      </c>
    </row>
    <row r="598" spans="1:8" ht="15" hidden="1" customHeight="1" x14ac:dyDescent="0.25">
      <c r="A598" s="31"/>
      <c r="B598" s="115"/>
      <c r="C598" s="7"/>
      <c r="D598" s="14"/>
      <c r="E598" s="15"/>
      <c r="F598" s="11"/>
      <c r="G598" s="11"/>
      <c r="H598" s="11">
        <f t="shared" si="12"/>
        <v>9357599.2000000086</v>
      </c>
    </row>
    <row r="599" spans="1:8" ht="15" hidden="1" customHeight="1" x14ac:dyDescent="0.25">
      <c r="A599" s="31"/>
      <c r="B599" s="115"/>
      <c r="C599" s="7"/>
      <c r="D599" s="14"/>
      <c r="E599" s="15"/>
      <c r="F599" s="11"/>
      <c r="G599" s="11"/>
      <c r="H599" s="11">
        <f t="shared" si="12"/>
        <v>9357599.2000000086</v>
      </c>
    </row>
    <row r="600" spans="1:8" ht="15" hidden="1" customHeight="1" x14ac:dyDescent="0.25">
      <c r="A600" s="31"/>
      <c r="B600" s="115"/>
      <c r="C600" s="7"/>
      <c r="D600" s="14"/>
      <c r="E600" s="15"/>
      <c r="F600" s="11"/>
      <c r="G600" s="11"/>
      <c r="H600" s="11">
        <f t="shared" si="12"/>
        <v>9357599.2000000086</v>
      </c>
    </row>
    <row r="601" spans="1:8" ht="15" hidden="1" customHeight="1" x14ac:dyDescent="0.25">
      <c r="A601" s="31"/>
      <c r="B601" s="115"/>
      <c r="C601" s="7"/>
      <c r="D601" s="14"/>
      <c r="E601" s="15"/>
      <c r="F601" s="11"/>
      <c r="G601" s="154"/>
      <c r="H601" s="11">
        <f t="shared" ref="H601:H636" si="13">H600+F601-G601</f>
        <v>9357599.2000000086</v>
      </c>
    </row>
    <row r="602" spans="1:8" ht="15" hidden="1" customHeight="1" x14ac:dyDescent="0.25">
      <c r="A602" s="31"/>
      <c r="B602" s="115"/>
      <c r="C602" s="7"/>
      <c r="D602" s="14"/>
      <c r="E602" s="15"/>
      <c r="F602" s="11"/>
      <c r="G602" s="11"/>
      <c r="H602" s="11">
        <f t="shared" si="13"/>
        <v>9357599.2000000086</v>
      </c>
    </row>
    <row r="603" spans="1:8" ht="15" hidden="1" customHeight="1" x14ac:dyDescent="0.25">
      <c r="A603" s="31"/>
      <c r="B603" s="115"/>
      <c r="C603" s="7"/>
      <c r="D603" s="14"/>
      <c r="E603" s="15"/>
      <c r="F603" s="11"/>
      <c r="G603" s="11"/>
      <c r="H603" s="11">
        <f t="shared" si="13"/>
        <v>9357599.2000000086</v>
      </c>
    </row>
    <row r="604" spans="1:8" ht="15" hidden="1" customHeight="1" x14ac:dyDescent="0.25">
      <c r="A604" s="31"/>
      <c r="B604" s="115"/>
      <c r="C604" s="7"/>
      <c r="D604" s="14"/>
      <c r="E604" s="15"/>
      <c r="F604" s="11"/>
      <c r="G604" s="11"/>
      <c r="H604" s="11">
        <f t="shared" si="13"/>
        <v>9357599.2000000086</v>
      </c>
    </row>
    <row r="605" spans="1:8" ht="15" hidden="1" customHeight="1" x14ac:dyDescent="0.25">
      <c r="A605" s="31"/>
      <c r="B605" s="115"/>
      <c r="C605" s="12"/>
      <c r="D605" s="44"/>
      <c r="E605" s="12"/>
      <c r="F605" s="52"/>
      <c r="G605" s="155"/>
      <c r="H605" s="11">
        <f t="shared" si="13"/>
        <v>9357599.2000000086</v>
      </c>
    </row>
    <row r="606" spans="1:8" ht="15" hidden="1" customHeight="1" x14ac:dyDescent="0.25">
      <c r="A606" s="35"/>
      <c r="B606" s="120"/>
      <c r="C606" s="28"/>
      <c r="D606" s="46"/>
      <c r="E606" s="49"/>
      <c r="F606" s="23"/>
      <c r="G606" s="156"/>
      <c r="H606" s="11">
        <f t="shared" si="13"/>
        <v>9357599.2000000086</v>
      </c>
    </row>
    <row r="607" spans="1:8" ht="15" hidden="1" customHeight="1" x14ac:dyDescent="0.25">
      <c r="A607" s="35"/>
      <c r="B607" s="120"/>
      <c r="C607" s="28"/>
      <c r="D607" s="46"/>
      <c r="E607" s="49"/>
      <c r="F607" s="23"/>
      <c r="G607" s="156"/>
      <c r="H607" s="11">
        <f t="shared" si="13"/>
        <v>9357599.2000000086</v>
      </c>
    </row>
    <row r="608" spans="1:8" ht="15" hidden="1" customHeight="1" x14ac:dyDescent="0.25">
      <c r="A608" s="35"/>
      <c r="B608" s="120"/>
      <c r="C608" s="28"/>
      <c r="D608" s="46"/>
      <c r="E608" s="49"/>
      <c r="F608" s="23"/>
      <c r="G608" s="156"/>
      <c r="H608" s="11">
        <f t="shared" si="13"/>
        <v>9357599.2000000086</v>
      </c>
    </row>
    <row r="609" spans="1:8" ht="15" hidden="1" customHeight="1" x14ac:dyDescent="0.25">
      <c r="A609" s="35"/>
      <c r="B609" s="115"/>
      <c r="C609" s="28"/>
      <c r="D609" s="46"/>
      <c r="E609" s="49"/>
      <c r="F609" s="107"/>
      <c r="G609" s="23"/>
      <c r="H609" s="11">
        <f t="shared" si="13"/>
        <v>9357599.2000000086</v>
      </c>
    </row>
    <row r="610" spans="1:8" ht="15" hidden="1" customHeight="1" x14ac:dyDescent="0.25">
      <c r="A610" s="35"/>
      <c r="B610" s="115"/>
      <c r="C610" s="28"/>
      <c r="D610" s="46"/>
      <c r="E610" s="49"/>
      <c r="F610" s="23"/>
      <c r="G610" s="23"/>
      <c r="H610" s="11">
        <f t="shared" si="13"/>
        <v>9357599.2000000086</v>
      </c>
    </row>
    <row r="611" spans="1:8" ht="15" hidden="1" customHeight="1" x14ac:dyDescent="0.25">
      <c r="A611" s="35"/>
      <c r="B611" s="115"/>
      <c r="C611" s="28"/>
      <c r="D611" s="46"/>
      <c r="E611" s="49"/>
      <c r="F611" s="23"/>
      <c r="G611" s="23"/>
      <c r="H611" s="11">
        <f t="shared" si="13"/>
        <v>9357599.2000000086</v>
      </c>
    </row>
    <row r="612" spans="1:8" ht="15" hidden="1" customHeight="1" x14ac:dyDescent="0.25">
      <c r="A612" s="35"/>
      <c r="B612" s="120"/>
      <c r="C612" s="28"/>
      <c r="D612" s="46"/>
      <c r="E612" s="49"/>
      <c r="F612" s="23"/>
      <c r="G612" s="156"/>
      <c r="H612" s="11">
        <f t="shared" si="13"/>
        <v>9357599.2000000086</v>
      </c>
    </row>
    <row r="613" spans="1:8" ht="15" hidden="1" customHeight="1" x14ac:dyDescent="0.25">
      <c r="A613" s="35"/>
      <c r="B613" s="120"/>
      <c r="C613" s="28"/>
      <c r="D613" s="46"/>
      <c r="E613" s="49"/>
      <c r="F613" s="23"/>
      <c r="G613" s="156"/>
      <c r="H613" s="11">
        <f t="shared" si="13"/>
        <v>9357599.2000000086</v>
      </c>
    </row>
    <row r="614" spans="1:8" ht="15" hidden="1" customHeight="1" x14ac:dyDescent="0.25">
      <c r="A614" s="35"/>
      <c r="B614" s="120"/>
      <c r="C614" s="28"/>
      <c r="D614" s="46"/>
      <c r="E614" s="49"/>
      <c r="F614" s="23"/>
      <c r="G614" s="156"/>
      <c r="H614" s="11">
        <f t="shared" si="13"/>
        <v>9357599.2000000086</v>
      </c>
    </row>
    <row r="615" spans="1:8" ht="15" hidden="1" customHeight="1" x14ac:dyDescent="0.25">
      <c r="A615" s="35"/>
      <c r="B615" s="120"/>
      <c r="C615" s="28"/>
      <c r="D615" s="46"/>
      <c r="E615" s="49"/>
      <c r="F615" s="23"/>
      <c r="G615" s="156"/>
      <c r="H615" s="11">
        <f t="shared" si="13"/>
        <v>9357599.2000000086</v>
      </c>
    </row>
    <row r="616" spans="1:8" ht="15" hidden="1" customHeight="1" x14ac:dyDescent="0.25">
      <c r="A616" s="35"/>
      <c r="B616" s="120"/>
      <c r="C616" s="28"/>
      <c r="D616" s="46"/>
      <c r="E616" s="49"/>
      <c r="F616" s="23"/>
      <c r="G616" s="156"/>
      <c r="H616" s="11">
        <f t="shared" si="13"/>
        <v>9357599.2000000086</v>
      </c>
    </row>
    <row r="617" spans="1:8" ht="15" hidden="1" customHeight="1" x14ac:dyDescent="0.25">
      <c r="A617" s="35"/>
      <c r="B617" s="120"/>
      <c r="C617" s="28"/>
      <c r="D617" s="46"/>
      <c r="E617" s="49"/>
      <c r="F617" s="23"/>
      <c r="G617" s="156"/>
      <c r="H617" s="11">
        <f t="shared" si="13"/>
        <v>9357599.2000000086</v>
      </c>
    </row>
    <row r="618" spans="1:8" ht="15" hidden="1" customHeight="1" x14ac:dyDescent="0.25">
      <c r="A618" s="35"/>
      <c r="B618" s="115"/>
      <c r="C618" s="28"/>
      <c r="D618" s="46"/>
      <c r="E618" s="49"/>
      <c r="F618" s="23"/>
      <c r="G618" s="23"/>
      <c r="H618" s="11">
        <f t="shared" si="13"/>
        <v>9357599.2000000086</v>
      </c>
    </row>
    <row r="619" spans="1:8" ht="15" hidden="1" customHeight="1" x14ac:dyDescent="0.25">
      <c r="A619" s="35"/>
      <c r="B619" s="115"/>
      <c r="C619" s="28"/>
      <c r="D619" s="46"/>
      <c r="E619" s="49"/>
      <c r="F619" s="107"/>
      <c r="G619" s="23"/>
      <c r="H619" s="11">
        <f t="shared" si="13"/>
        <v>9357599.2000000086</v>
      </c>
    </row>
    <row r="620" spans="1:8" ht="15" hidden="1" customHeight="1" x14ac:dyDescent="0.25">
      <c r="A620" s="35"/>
      <c r="B620" s="120"/>
      <c r="C620" s="28"/>
      <c r="D620" s="46"/>
      <c r="E620" s="49"/>
      <c r="F620" s="23"/>
      <c r="G620" s="156"/>
      <c r="H620" s="11">
        <f t="shared" si="13"/>
        <v>9357599.2000000086</v>
      </c>
    </row>
    <row r="621" spans="1:8" ht="15" hidden="1" customHeight="1" x14ac:dyDescent="0.25">
      <c r="A621" s="35"/>
      <c r="B621" s="120"/>
      <c r="C621" s="28"/>
      <c r="D621" s="46"/>
      <c r="E621" s="49"/>
      <c r="F621" s="23"/>
      <c r="G621" s="156"/>
      <c r="H621" s="11">
        <f t="shared" si="13"/>
        <v>9357599.2000000086</v>
      </c>
    </row>
    <row r="622" spans="1:8" ht="15" hidden="1" customHeight="1" x14ac:dyDescent="0.25">
      <c r="A622" s="35"/>
      <c r="B622" s="120"/>
      <c r="C622" s="28"/>
      <c r="D622" s="46"/>
      <c r="E622" s="49"/>
      <c r="F622" s="23"/>
      <c r="G622" s="156"/>
      <c r="H622" s="11">
        <f t="shared" si="13"/>
        <v>9357599.2000000086</v>
      </c>
    </row>
    <row r="623" spans="1:8" ht="15" hidden="1" customHeight="1" x14ac:dyDescent="0.25">
      <c r="A623" s="35"/>
      <c r="B623" s="120"/>
      <c r="C623" s="28"/>
      <c r="D623" s="46"/>
      <c r="E623" s="49"/>
      <c r="F623" s="23"/>
      <c r="G623" s="156"/>
      <c r="H623" s="11">
        <f t="shared" si="13"/>
        <v>9357599.2000000086</v>
      </c>
    </row>
    <row r="624" spans="1:8" ht="15" hidden="1" customHeight="1" x14ac:dyDescent="0.25">
      <c r="A624" s="35"/>
      <c r="B624" s="120"/>
      <c r="C624" s="28"/>
      <c r="D624" s="46"/>
      <c r="E624" s="49"/>
      <c r="F624" s="23"/>
      <c r="G624" s="156"/>
      <c r="H624" s="11">
        <f t="shared" si="13"/>
        <v>9357599.2000000086</v>
      </c>
    </row>
    <row r="625" spans="1:8" ht="15" hidden="1" customHeight="1" x14ac:dyDescent="0.25">
      <c r="A625" s="35"/>
      <c r="B625" s="120"/>
      <c r="C625" s="28"/>
      <c r="D625" s="46"/>
      <c r="E625" s="49"/>
      <c r="F625" s="23"/>
      <c r="G625" s="156"/>
      <c r="H625" s="11">
        <f t="shared" si="13"/>
        <v>9357599.2000000086</v>
      </c>
    </row>
    <row r="626" spans="1:8" ht="15" hidden="1" customHeight="1" x14ac:dyDescent="0.25">
      <c r="A626" s="35"/>
      <c r="B626" s="115"/>
      <c r="C626" s="28"/>
      <c r="D626" s="46"/>
      <c r="E626" s="49"/>
      <c r="F626" s="23"/>
      <c r="G626" s="23"/>
      <c r="H626" s="11">
        <f t="shared" si="13"/>
        <v>9357599.2000000086</v>
      </c>
    </row>
    <row r="627" spans="1:8" ht="15" hidden="1" customHeight="1" x14ac:dyDescent="0.25">
      <c r="A627" s="35"/>
      <c r="B627" s="115"/>
      <c r="C627" s="28"/>
      <c r="D627" s="46"/>
      <c r="E627" s="49"/>
      <c r="F627" s="23"/>
      <c r="G627" s="23"/>
      <c r="H627" s="11">
        <f t="shared" si="13"/>
        <v>9357599.2000000086</v>
      </c>
    </row>
    <row r="628" spans="1:8" ht="15" hidden="1" customHeight="1" x14ac:dyDescent="0.25">
      <c r="A628" s="35"/>
      <c r="B628" s="115"/>
      <c r="C628" s="28"/>
      <c r="D628" s="46"/>
      <c r="E628" s="49"/>
      <c r="F628" s="23"/>
      <c r="G628" s="23"/>
      <c r="H628" s="11">
        <f t="shared" si="13"/>
        <v>9357599.2000000086</v>
      </c>
    </row>
    <row r="629" spans="1:8" ht="15" hidden="1" customHeight="1" x14ac:dyDescent="0.25">
      <c r="A629" s="35"/>
      <c r="B629" s="115"/>
      <c r="C629" s="28"/>
      <c r="D629" s="46"/>
      <c r="E629" s="49"/>
      <c r="F629" s="23"/>
      <c r="G629" s="23"/>
      <c r="H629" s="11">
        <f t="shared" si="13"/>
        <v>9357599.2000000086</v>
      </c>
    </row>
    <row r="630" spans="1:8" ht="15" hidden="1" customHeight="1" x14ac:dyDescent="0.25">
      <c r="A630" s="35"/>
      <c r="B630" s="120"/>
      <c r="C630" s="28"/>
      <c r="D630" s="46"/>
      <c r="E630" s="49"/>
      <c r="F630" s="23"/>
      <c r="G630" s="23"/>
      <c r="H630" s="11">
        <f t="shared" si="13"/>
        <v>9357599.2000000086</v>
      </c>
    </row>
    <row r="631" spans="1:8" ht="15" hidden="1" customHeight="1" x14ac:dyDescent="0.25">
      <c r="A631" s="35"/>
      <c r="B631" s="120"/>
      <c r="C631" s="28"/>
      <c r="D631" s="46"/>
      <c r="E631" s="49"/>
      <c r="F631" s="23"/>
      <c r="G631" s="156"/>
      <c r="H631" s="11">
        <f t="shared" si="13"/>
        <v>9357599.2000000086</v>
      </c>
    </row>
    <row r="632" spans="1:8" ht="15" hidden="1" customHeight="1" x14ac:dyDescent="0.25">
      <c r="A632" s="35"/>
      <c r="B632" s="120"/>
      <c r="C632" s="28"/>
      <c r="D632" s="46"/>
      <c r="E632" s="49"/>
      <c r="F632" s="23"/>
      <c r="G632" s="156"/>
      <c r="H632" s="11">
        <f t="shared" si="13"/>
        <v>9357599.2000000086</v>
      </c>
    </row>
    <row r="633" spans="1:8" ht="15" hidden="1" customHeight="1" x14ac:dyDescent="0.25">
      <c r="A633" s="35"/>
      <c r="B633" s="120"/>
      <c r="C633" s="28"/>
      <c r="D633" s="46"/>
      <c r="E633" s="49"/>
      <c r="F633" s="23"/>
      <c r="G633" s="156"/>
      <c r="H633" s="11">
        <f t="shared" si="13"/>
        <v>9357599.2000000086</v>
      </c>
    </row>
    <row r="634" spans="1:8" ht="15" hidden="1" customHeight="1" x14ac:dyDescent="0.25">
      <c r="A634" s="35"/>
      <c r="B634" s="120"/>
      <c r="C634" s="28"/>
      <c r="D634" s="46"/>
      <c r="E634" s="49"/>
      <c r="F634" s="23"/>
      <c r="G634" s="156"/>
      <c r="H634" s="11">
        <f t="shared" si="13"/>
        <v>9357599.2000000086</v>
      </c>
    </row>
    <row r="635" spans="1:8" ht="15" hidden="1" customHeight="1" x14ac:dyDescent="0.25">
      <c r="A635" s="35"/>
      <c r="B635" s="120"/>
      <c r="C635" s="28"/>
      <c r="D635" s="46"/>
      <c r="E635" s="49"/>
      <c r="F635" s="23"/>
      <c r="G635" s="156"/>
      <c r="H635" s="11">
        <f t="shared" si="13"/>
        <v>9357599.2000000086</v>
      </c>
    </row>
    <row r="636" spans="1:8" ht="15" hidden="1" customHeight="1" x14ac:dyDescent="0.25">
      <c r="A636" s="35"/>
      <c r="B636" s="120"/>
      <c r="C636" s="28"/>
      <c r="D636" s="46"/>
      <c r="E636" s="49"/>
      <c r="F636" s="23"/>
      <c r="G636" s="156"/>
      <c r="H636" s="11">
        <f t="shared" si="13"/>
        <v>9357599.2000000086</v>
      </c>
    </row>
    <row r="637" spans="1:8" ht="15" hidden="1" customHeight="1" x14ac:dyDescent="0.25">
      <c r="A637" s="35"/>
      <c r="B637" s="120"/>
      <c r="C637" s="28"/>
      <c r="D637" s="46"/>
      <c r="E637" s="49"/>
      <c r="F637" s="23"/>
      <c r="G637" s="156"/>
      <c r="H637" s="11">
        <f>H636+F637-G637</f>
        <v>9357599.2000000086</v>
      </c>
    </row>
    <row r="638" spans="1:8" ht="15" hidden="1" customHeight="1" x14ac:dyDescent="0.25">
      <c r="A638" s="35"/>
      <c r="B638" s="115"/>
      <c r="C638" s="28"/>
      <c r="D638" s="46"/>
      <c r="E638" s="49"/>
      <c r="F638" s="23"/>
      <c r="G638" s="23"/>
      <c r="H638" s="11">
        <f>H637+F638-G638</f>
        <v>9357599.2000000086</v>
      </c>
    </row>
    <row r="639" spans="1:8" ht="15" hidden="1" customHeight="1" x14ac:dyDescent="0.25">
      <c r="A639" s="35"/>
      <c r="B639" s="120"/>
      <c r="C639" s="28"/>
      <c r="D639" s="46"/>
      <c r="E639" s="49"/>
      <c r="F639" s="23"/>
      <c r="G639" s="156"/>
      <c r="H639" s="11">
        <f>H638+F639-G639</f>
        <v>9357599.2000000086</v>
      </c>
    </row>
    <row r="640" spans="1:8" ht="15" hidden="1" customHeight="1" x14ac:dyDescent="0.25">
      <c r="A640" s="35"/>
      <c r="B640" s="120"/>
      <c r="C640" s="28"/>
      <c r="D640" s="46"/>
      <c r="E640" s="49"/>
      <c r="F640" s="23"/>
      <c r="G640" s="156"/>
      <c r="H640" s="11">
        <f t="shared" ref="H640:H702" si="14">H639+F640-G640</f>
        <v>9357599.2000000086</v>
      </c>
    </row>
    <row r="641" spans="1:8" ht="15" hidden="1" customHeight="1" x14ac:dyDescent="0.25">
      <c r="A641" s="35"/>
      <c r="B641" s="120"/>
      <c r="C641" s="28"/>
      <c r="D641" s="46"/>
      <c r="E641" s="49"/>
      <c r="F641" s="23"/>
      <c r="G641" s="156"/>
      <c r="H641" s="11">
        <f t="shared" si="14"/>
        <v>9357599.2000000086</v>
      </c>
    </row>
    <row r="642" spans="1:8" ht="15" hidden="1" customHeight="1" x14ac:dyDescent="0.25">
      <c r="A642" s="35"/>
      <c r="B642" s="120"/>
      <c r="C642" s="28"/>
      <c r="D642" s="46"/>
      <c r="E642" s="49"/>
      <c r="F642" s="23"/>
      <c r="G642" s="156"/>
      <c r="H642" s="11">
        <f t="shared" si="14"/>
        <v>9357599.2000000086</v>
      </c>
    </row>
    <row r="643" spans="1:8" ht="15" hidden="1" customHeight="1" x14ac:dyDescent="0.25">
      <c r="A643" s="35"/>
      <c r="B643" s="120"/>
      <c r="C643" s="28"/>
      <c r="D643" s="46"/>
      <c r="E643" s="49"/>
      <c r="F643" s="23"/>
      <c r="G643" s="156"/>
      <c r="H643" s="11">
        <f t="shared" si="14"/>
        <v>9357599.2000000086</v>
      </c>
    </row>
    <row r="644" spans="1:8" ht="15" hidden="1" customHeight="1" x14ac:dyDescent="0.25">
      <c r="A644" s="35"/>
      <c r="B644" s="120"/>
      <c r="C644" s="28"/>
      <c r="D644" s="46"/>
      <c r="E644" s="49"/>
      <c r="F644" s="23"/>
      <c r="G644" s="156"/>
      <c r="H644" s="11">
        <f t="shared" si="14"/>
        <v>9357599.2000000086</v>
      </c>
    </row>
    <row r="645" spans="1:8" ht="15" hidden="1" customHeight="1" x14ac:dyDescent="0.25">
      <c r="A645" s="35"/>
      <c r="B645" s="120"/>
      <c r="C645" s="28"/>
      <c r="D645" s="46"/>
      <c r="E645" s="49"/>
      <c r="F645" s="23"/>
      <c r="G645" s="156"/>
      <c r="H645" s="11">
        <f t="shared" si="14"/>
        <v>9357599.2000000086</v>
      </c>
    </row>
    <row r="646" spans="1:8" ht="15" hidden="1" customHeight="1" x14ac:dyDescent="0.25">
      <c r="A646" s="35"/>
      <c r="B646" s="120"/>
      <c r="C646" s="28"/>
      <c r="D646" s="46"/>
      <c r="E646" s="49"/>
      <c r="F646" s="23"/>
      <c r="G646" s="156"/>
      <c r="H646" s="11">
        <f t="shared" si="14"/>
        <v>9357599.2000000086</v>
      </c>
    </row>
    <row r="647" spans="1:8" ht="15" hidden="1" customHeight="1" x14ac:dyDescent="0.25">
      <c r="A647" s="35"/>
      <c r="B647" s="120"/>
      <c r="C647" s="28"/>
      <c r="D647" s="46"/>
      <c r="E647" s="49"/>
      <c r="F647" s="23"/>
      <c r="G647" s="23"/>
      <c r="H647" s="11">
        <f t="shared" si="14"/>
        <v>9357599.2000000086</v>
      </c>
    </row>
    <row r="648" spans="1:8" ht="15" hidden="1" customHeight="1" x14ac:dyDescent="0.25">
      <c r="A648" s="59"/>
      <c r="B648" s="121"/>
      <c r="C648" s="60"/>
      <c r="D648" s="61"/>
      <c r="E648" s="62"/>
      <c r="F648" s="63"/>
      <c r="G648" s="63"/>
      <c r="H648" s="64">
        <f t="shared" si="14"/>
        <v>9357599.2000000086</v>
      </c>
    </row>
    <row r="649" spans="1:8" ht="15" hidden="1" customHeight="1" x14ac:dyDescent="0.25">
      <c r="A649" s="35"/>
      <c r="B649" s="120"/>
      <c r="C649" s="28"/>
      <c r="D649" s="46"/>
      <c r="E649" s="49"/>
      <c r="F649" s="23"/>
      <c r="G649" s="63"/>
      <c r="H649" s="11">
        <f t="shared" si="14"/>
        <v>9357599.2000000086</v>
      </c>
    </row>
    <row r="650" spans="1:8" ht="15" hidden="1" customHeight="1" x14ac:dyDescent="0.25">
      <c r="A650" s="35"/>
      <c r="B650" s="120"/>
      <c r="C650" s="28"/>
      <c r="D650" s="46"/>
      <c r="E650" s="49"/>
      <c r="F650" s="107"/>
      <c r="G650" s="23"/>
      <c r="H650" s="11">
        <f t="shared" si="14"/>
        <v>9357599.2000000086</v>
      </c>
    </row>
    <row r="651" spans="1:8" ht="15" hidden="1" customHeight="1" x14ac:dyDescent="0.25">
      <c r="A651" s="35"/>
      <c r="B651" s="120"/>
      <c r="C651" s="28"/>
      <c r="D651" s="46"/>
      <c r="E651" s="49"/>
      <c r="F651" s="23"/>
      <c r="G651" s="63"/>
      <c r="H651" s="11">
        <f t="shared" si="14"/>
        <v>9357599.2000000086</v>
      </c>
    </row>
    <row r="652" spans="1:8" ht="15" hidden="1" customHeight="1" x14ac:dyDescent="0.25">
      <c r="A652" s="35"/>
      <c r="B652" s="120"/>
      <c r="C652" s="28"/>
      <c r="D652" s="46"/>
      <c r="E652" s="49"/>
      <c r="F652" s="23"/>
      <c r="G652" s="63"/>
      <c r="H652" s="11">
        <f t="shared" si="14"/>
        <v>9357599.2000000086</v>
      </c>
    </row>
    <row r="653" spans="1:8" ht="15" hidden="1" customHeight="1" x14ac:dyDescent="0.25">
      <c r="A653" s="35"/>
      <c r="B653" s="120"/>
      <c r="C653" s="28"/>
      <c r="D653" s="46"/>
      <c r="E653" s="49"/>
      <c r="F653" s="23"/>
      <c r="G653" s="63"/>
      <c r="H653" s="11">
        <f t="shared" si="14"/>
        <v>9357599.2000000086</v>
      </c>
    </row>
    <row r="654" spans="1:8" ht="15" hidden="1" customHeight="1" x14ac:dyDescent="0.25">
      <c r="A654" s="35"/>
      <c r="B654" s="120"/>
      <c r="C654" s="28"/>
      <c r="D654" s="46"/>
      <c r="E654" s="49"/>
      <c r="F654" s="23"/>
      <c r="G654" s="63"/>
      <c r="H654" s="11">
        <f t="shared" si="14"/>
        <v>9357599.2000000086</v>
      </c>
    </row>
    <row r="655" spans="1:8" ht="15" hidden="1" customHeight="1" x14ac:dyDescent="0.25">
      <c r="A655" s="35"/>
      <c r="B655" s="120"/>
      <c r="C655" s="28"/>
      <c r="D655" s="46"/>
      <c r="E655" s="49"/>
      <c r="F655" s="23"/>
      <c r="G655" s="63"/>
      <c r="H655" s="11">
        <f t="shared" si="14"/>
        <v>9357599.2000000086</v>
      </c>
    </row>
    <row r="656" spans="1:8" ht="15" hidden="1" customHeight="1" x14ac:dyDescent="0.25">
      <c r="A656" s="35"/>
      <c r="B656" s="120"/>
      <c r="C656" s="28"/>
      <c r="D656" s="46"/>
      <c r="E656" s="49"/>
      <c r="F656" s="23"/>
      <c r="G656" s="63"/>
      <c r="H656" s="11">
        <f t="shared" si="14"/>
        <v>9357599.2000000086</v>
      </c>
    </row>
    <row r="657" spans="1:8" ht="15" hidden="1" customHeight="1" x14ac:dyDescent="0.25">
      <c r="A657" s="35"/>
      <c r="B657" s="120"/>
      <c r="C657" s="28"/>
      <c r="D657" s="46"/>
      <c r="E657" s="49"/>
      <c r="F657" s="23"/>
      <c r="G657" s="63"/>
      <c r="H657" s="11">
        <f t="shared" si="14"/>
        <v>9357599.2000000086</v>
      </c>
    </row>
    <row r="658" spans="1:8" ht="15" hidden="1" customHeight="1" x14ac:dyDescent="0.25">
      <c r="A658" s="35"/>
      <c r="B658" s="120"/>
      <c r="C658" s="28"/>
      <c r="D658" s="46"/>
      <c r="E658" s="49"/>
      <c r="F658" s="23"/>
      <c r="G658" s="23"/>
      <c r="H658" s="11">
        <f t="shared" si="14"/>
        <v>9357599.2000000086</v>
      </c>
    </row>
    <row r="659" spans="1:8" ht="15" hidden="1" customHeight="1" x14ac:dyDescent="0.25">
      <c r="A659" s="35"/>
      <c r="B659" s="120"/>
      <c r="C659" s="28"/>
      <c r="D659" s="46"/>
      <c r="E659" s="49"/>
      <c r="F659" s="23"/>
      <c r="G659" s="23"/>
      <c r="H659" s="11">
        <f t="shared" si="14"/>
        <v>9357599.2000000086</v>
      </c>
    </row>
    <row r="660" spans="1:8" ht="15" hidden="1" customHeight="1" x14ac:dyDescent="0.25">
      <c r="A660" s="35"/>
      <c r="B660" s="120"/>
      <c r="C660" s="28"/>
      <c r="D660" s="46"/>
      <c r="E660" s="49"/>
      <c r="F660" s="23"/>
      <c r="G660" s="23"/>
      <c r="H660" s="11">
        <f t="shared" si="14"/>
        <v>9357599.2000000086</v>
      </c>
    </row>
    <row r="661" spans="1:8" ht="15" hidden="1" customHeight="1" x14ac:dyDescent="0.25">
      <c r="A661" s="35"/>
      <c r="B661" s="120"/>
      <c r="C661" s="28"/>
      <c r="D661" s="46"/>
      <c r="E661" s="49"/>
      <c r="F661" s="23"/>
      <c r="G661" s="23"/>
      <c r="H661" s="11">
        <f t="shared" si="14"/>
        <v>9357599.2000000086</v>
      </c>
    </row>
    <row r="662" spans="1:8" ht="15" hidden="1" customHeight="1" x14ac:dyDescent="0.25">
      <c r="A662" s="35"/>
      <c r="B662" s="120"/>
      <c r="C662" s="28"/>
      <c r="D662" s="46"/>
      <c r="E662" s="49"/>
      <c r="F662" s="23"/>
      <c r="G662" s="63"/>
      <c r="H662" s="11">
        <f t="shared" si="14"/>
        <v>9357599.2000000086</v>
      </c>
    </row>
    <row r="663" spans="1:8" ht="15" hidden="1" customHeight="1" x14ac:dyDescent="0.25">
      <c r="A663" s="35"/>
      <c r="B663" s="120"/>
      <c r="C663" s="28"/>
      <c r="D663" s="46"/>
      <c r="E663" s="49"/>
      <c r="F663" s="23"/>
      <c r="G663" s="63"/>
      <c r="H663" s="11">
        <f t="shared" si="14"/>
        <v>9357599.2000000086</v>
      </c>
    </row>
    <row r="664" spans="1:8" ht="15" hidden="1" customHeight="1" x14ac:dyDescent="0.25">
      <c r="A664" s="35"/>
      <c r="B664" s="120"/>
      <c r="C664" s="28"/>
      <c r="D664" s="46"/>
      <c r="E664" s="49"/>
      <c r="F664" s="23"/>
      <c r="G664" s="63"/>
      <c r="H664" s="11">
        <f t="shared" si="14"/>
        <v>9357599.2000000086</v>
      </c>
    </row>
    <row r="665" spans="1:8" ht="15" hidden="1" customHeight="1" x14ac:dyDescent="0.25">
      <c r="A665" s="35"/>
      <c r="B665" s="120"/>
      <c r="C665" s="28"/>
      <c r="D665" s="46"/>
      <c r="E665" s="49"/>
      <c r="F665" s="23"/>
      <c r="G665" s="63"/>
      <c r="H665" s="11">
        <f t="shared" si="14"/>
        <v>9357599.2000000086</v>
      </c>
    </row>
    <row r="666" spans="1:8" ht="15" hidden="1" customHeight="1" x14ac:dyDescent="0.25">
      <c r="A666" s="35"/>
      <c r="B666" s="120"/>
      <c r="C666" s="28"/>
      <c r="D666" s="46"/>
      <c r="E666" s="49"/>
      <c r="F666" s="23"/>
      <c r="G666" s="63"/>
      <c r="H666" s="11">
        <f t="shared" si="14"/>
        <v>9357599.2000000086</v>
      </c>
    </row>
    <row r="667" spans="1:8" ht="15" hidden="1" customHeight="1" x14ac:dyDescent="0.25">
      <c r="A667" s="35"/>
      <c r="B667" s="120"/>
      <c r="C667" s="28"/>
      <c r="D667" s="46"/>
      <c r="E667" s="49"/>
      <c r="F667" s="23"/>
      <c r="G667" s="63"/>
      <c r="H667" s="11">
        <f t="shared" si="14"/>
        <v>9357599.2000000086</v>
      </c>
    </row>
    <row r="668" spans="1:8" ht="15" hidden="1" customHeight="1" x14ac:dyDescent="0.25">
      <c r="A668" s="35"/>
      <c r="B668" s="120"/>
      <c r="C668" s="28"/>
      <c r="D668" s="46"/>
      <c r="E668" s="49"/>
      <c r="F668" s="23"/>
      <c r="G668" s="63"/>
      <c r="H668" s="11">
        <f t="shared" si="14"/>
        <v>9357599.2000000086</v>
      </c>
    </row>
    <row r="669" spans="1:8" ht="15" hidden="1" customHeight="1" x14ac:dyDescent="0.25">
      <c r="A669" s="35"/>
      <c r="B669" s="120"/>
      <c r="C669" s="28"/>
      <c r="D669" s="46"/>
      <c r="E669" s="49"/>
      <c r="F669" s="23"/>
      <c r="G669" s="63"/>
      <c r="H669" s="11">
        <f t="shared" si="14"/>
        <v>9357599.2000000086</v>
      </c>
    </row>
    <row r="670" spans="1:8" ht="15" hidden="1" customHeight="1" x14ac:dyDescent="0.25">
      <c r="A670" s="35"/>
      <c r="B670" s="120"/>
      <c r="C670" s="28"/>
      <c r="D670" s="46"/>
      <c r="E670" s="49"/>
      <c r="F670" s="23"/>
      <c r="G670" s="63"/>
      <c r="H670" s="11">
        <f t="shared" si="14"/>
        <v>9357599.2000000086</v>
      </c>
    </row>
    <row r="671" spans="1:8" ht="15" hidden="1" customHeight="1" x14ac:dyDescent="0.25">
      <c r="A671" s="35"/>
      <c r="B671" s="120"/>
      <c r="C671" s="28"/>
      <c r="D671" s="46"/>
      <c r="E671" s="49"/>
      <c r="F671" s="23"/>
      <c r="G671" s="63"/>
      <c r="H671" s="11">
        <f t="shared" si="14"/>
        <v>9357599.2000000086</v>
      </c>
    </row>
    <row r="672" spans="1:8" ht="15" hidden="1" customHeight="1" x14ac:dyDescent="0.25">
      <c r="A672" s="35"/>
      <c r="B672" s="120"/>
      <c r="C672" s="28"/>
      <c r="D672" s="46"/>
      <c r="E672" s="49"/>
      <c r="F672" s="23"/>
      <c r="G672" s="63"/>
      <c r="H672" s="11">
        <f t="shared" si="14"/>
        <v>9357599.2000000086</v>
      </c>
    </row>
    <row r="673" spans="1:8" ht="15" hidden="1" customHeight="1" x14ac:dyDescent="0.25">
      <c r="A673" s="35"/>
      <c r="B673" s="120"/>
      <c r="C673" s="28"/>
      <c r="D673" s="46"/>
      <c r="E673" s="49"/>
      <c r="F673" s="23"/>
      <c r="G673" s="63"/>
      <c r="H673" s="11">
        <f t="shared" si="14"/>
        <v>9357599.2000000086</v>
      </c>
    </row>
    <row r="674" spans="1:8" ht="15" hidden="1" customHeight="1" x14ac:dyDescent="0.25">
      <c r="A674" s="35"/>
      <c r="B674" s="120"/>
      <c r="C674" s="28"/>
      <c r="D674" s="46"/>
      <c r="E674" s="49"/>
      <c r="F674" s="23"/>
      <c r="G674" s="63"/>
      <c r="H674" s="11">
        <f t="shared" si="14"/>
        <v>9357599.2000000086</v>
      </c>
    </row>
    <row r="675" spans="1:8" ht="15" hidden="1" customHeight="1" x14ac:dyDescent="0.25">
      <c r="A675" s="35"/>
      <c r="B675" s="120"/>
      <c r="C675" s="28"/>
      <c r="D675" s="46"/>
      <c r="E675" s="49"/>
      <c r="F675" s="23"/>
      <c r="G675" s="63"/>
      <c r="H675" s="11">
        <f t="shared" si="14"/>
        <v>9357599.2000000086</v>
      </c>
    </row>
    <row r="676" spans="1:8" ht="15" hidden="1" customHeight="1" x14ac:dyDescent="0.25">
      <c r="A676" s="35"/>
      <c r="B676" s="120"/>
      <c r="C676" s="28"/>
      <c r="D676" s="46"/>
      <c r="E676" s="49"/>
      <c r="F676" s="23"/>
      <c r="G676" s="63"/>
      <c r="H676" s="11">
        <f t="shared" si="14"/>
        <v>9357599.2000000086</v>
      </c>
    </row>
    <row r="677" spans="1:8" ht="15" hidden="1" customHeight="1" x14ac:dyDescent="0.25">
      <c r="A677" s="35"/>
      <c r="B677" s="120"/>
      <c r="C677" s="28"/>
      <c r="D677" s="46"/>
      <c r="E677" s="49"/>
      <c r="F677" s="23"/>
      <c r="G677" s="63"/>
      <c r="H677" s="11">
        <f t="shared" si="14"/>
        <v>9357599.2000000086</v>
      </c>
    </row>
    <row r="678" spans="1:8" ht="15" hidden="1" customHeight="1" x14ac:dyDescent="0.25">
      <c r="A678" s="35"/>
      <c r="B678" s="120"/>
      <c r="C678" s="28"/>
      <c r="D678" s="46"/>
      <c r="E678" s="49"/>
      <c r="F678" s="23"/>
      <c r="G678" s="63"/>
      <c r="H678" s="11">
        <f t="shared" si="14"/>
        <v>9357599.2000000086</v>
      </c>
    </row>
    <row r="679" spans="1:8" ht="15" hidden="1" customHeight="1" x14ac:dyDescent="0.25">
      <c r="A679" s="35"/>
      <c r="B679" s="120"/>
      <c r="C679" s="28"/>
      <c r="D679" s="46"/>
      <c r="E679" s="49"/>
      <c r="F679" s="23"/>
      <c r="G679" s="63"/>
      <c r="H679" s="11">
        <f t="shared" si="14"/>
        <v>9357599.2000000086</v>
      </c>
    </row>
    <row r="680" spans="1:8" ht="15" hidden="1" customHeight="1" x14ac:dyDescent="0.25">
      <c r="A680" s="35"/>
      <c r="B680" s="120"/>
      <c r="C680" s="28"/>
      <c r="D680" s="46"/>
      <c r="E680" s="49"/>
      <c r="F680" s="23"/>
      <c r="G680" s="63"/>
      <c r="H680" s="11">
        <f t="shared" si="14"/>
        <v>9357599.2000000086</v>
      </c>
    </row>
    <row r="681" spans="1:8" ht="15" hidden="1" customHeight="1" x14ac:dyDescent="0.25">
      <c r="A681" s="35"/>
      <c r="B681" s="120"/>
      <c r="C681" s="28"/>
      <c r="D681" s="46"/>
      <c r="E681" s="49"/>
      <c r="F681" s="23"/>
      <c r="G681" s="63"/>
      <c r="H681" s="11">
        <f t="shared" si="14"/>
        <v>9357599.2000000086</v>
      </c>
    </row>
    <row r="682" spans="1:8" ht="15" hidden="1" customHeight="1" x14ac:dyDescent="0.25">
      <c r="A682" s="35"/>
      <c r="B682" s="120"/>
      <c r="C682" s="28"/>
      <c r="D682" s="46"/>
      <c r="E682" s="49"/>
      <c r="F682" s="23"/>
      <c r="G682" s="63"/>
      <c r="H682" s="11">
        <f t="shared" si="14"/>
        <v>9357599.2000000086</v>
      </c>
    </row>
    <row r="683" spans="1:8" ht="15" hidden="1" customHeight="1" x14ac:dyDescent="0.25">
      <c r="A683" s="35"/>
      <c r="B683" s="120"/>
      <c r="C683" s="28"/>
      <c r="D683" s="46"/>
      <c r="E683" s="49"/>
      <c r="F683" s="23"/>
      <c r="G683" s="63"/>
      <c r="H683" s="11">
        <f t="shared" si="14"/>
        <v>9357599.2000000086</v>
      </c>
    </row>
    <row r="684" spans="1:8" ht="15" hidden="1" customHeight="1" x14ac:dyDescent="0.25">
      <c r="A684" s="35"/>
      <c r="B684" s="120"/>
      <c r="C684" s="28"/>
      <c r="D684" s="46"/>
      <c r="E684" s="49"/>
      <c r="F684" s="23"/>
      <c r="G684" s="63"/>
      <c r="H684" s="11">
        <f t="shared" si="14"/>
        <v>9357599.2000000086</v>
      </c>
    </row>
    <row r="685" spans="1:8" ht="15" hidden="1" customHeight="1" x14ac:dyDescent="0.25">
      <c r="A685" s="35"/>
      <c r="B685" s="120"/>
      <c r="C685" s="28"/>
      <c r="D685" s="46"/>
      <c r="E685" s="49"/>
      <c r="F685" s="23"/>
      <c r="G685" s="63"/>
      <c r="H685" s="11">
        <f t="shared" si="14"/>
        <v>9357599.2000000086</v>
      </c>
    </row>
    <row r="686" spans="1:8" ht="15" hidden="1" customHeight="1" x14ac:dyDescent="0.25">
      <c r="A686" s="35"/>
      <c r="B686" s="120"/>
      <c r="C686" s="28"/>
      <c r="D686" s="46"/>
      <c r="E686" s="49"/>
      <c r="F686" s="23"/>
      <c r="G686" s="23"/>
      <c r="H686" s="11">
        <f t="shared" si="14"/>
        <v>9357599.2000000086</v>
      </c>
    </row>
    <row r="687" spans="1:8" ht="15" hidden="1" customHeight="1" x14ac:dyDescent="0.25">
      <c r="A687" s="35"/>
      <c r="B687" s="120"/>
      <c r="C687" s="28"/>
      <c r="D687" s="46"/>
      <c r="E687" s="49"/>
      <c r="F687" s="107"/>
      <c r="G687" s="23"/>
      <c r="H687" s="11">
        <f t="shared" si="14"/>
        <v>9357599.2000000086</v>
      </c>
    </row>
    <row r="688" spans="1:8" ht="15" hidden="1" customHeight="1" x14ac:dyDescent="0.25">
      <c r="A688" s="35"/>
      <c r="B688" s="120"/>
      <c r="C688" s="28"/>
      <c r="D688" s="46"/>
      <c r="E688" s="49"/>
      <c r="F688" s="107"/>
      <c r="G688" s="23"/>
      <c r="H688" s="11">
        <f t="shared" si="14"/>
        <v>9357599.2000000086</v>
      </c>
    </row>
    <row r="689" spans="1:8" ht="15" hidden="1" customHeight="1" x14ac:dyDescent="0.25">
      <c r="A689" s="35"/>
      <c r="B689" s="120"/>
      <c r="C689" s="28"/>
      <c r="D689" s="46"/>
      <c r="E689" s="49"/>
      <c r="F689" s="23"/>
      <c r="G689" s="63"/>
      <c r="H689" s="11">
        <f t="shared" si="14"/>
        <v>9357599.2000000086</v>
      </c>
    </row>
    <row r="690" spans="1:8" ht="15" hidden="1" customHeight="1" x14ac:dyDescent="0.25">
      <c r="A690" s="35"/>
      <c r="B690" s="120"/>
      <c r="C690" s="28"/>
      <c r="D690" s="46"/>
      <c r="E690" s="49"/>
      <c r="F690" s="23"/>
      <c r="G690" s="63"/>
      <c r="H690" s="11">
        <f t="shared" si="14"/>
        <v>9357599.2000000086</v>
      </c>
    </row>
    <row r="691" spans="1:8" ht="15" hidden="1" customHeight="1" x14ac:dyDescent="0.25">
      <c r="A691" s="35"/>
      <c r="B691" s="120"/>
      <c r="C691" s="28"/>
      <c r="D691" s="46"/>
      <c r="E691" s="49"/>
      <c r="F691" s="23"/>
      <c r="G691" s="23"/>
      <c r="H691" s="11">
        <f t="shared" si="14"/>
        <v>9357599.2000000086</v>
      </c>
    </row>
    <row r="692" spans="1:8" ht="15" hidden="1" customHeight="1" x14ac:dyDescent="0.25">
      <c r="A692" s="35"/>
      <c r="B692" s="120"/>
      <c r="C692" s="28"/>
      <c r="D692" s="46"/>
      <c r="E692" s="49"/>
      <c r="F692" s="23"/>
      <c r="G692" s="23"/>
      <c r="H692" s="11">
        <f t="shared" si="14"/>
        <v>9357599.2000000086</v>
      </c>
    </row>
    <row r="693" spans="1:8" ht="15" hidden="1" customHeight="1" x14ac:dyDescent="0.25">
      <c r="A693" s="35"/>
      <c r="B693" s="120"/>
      <c r="C693" s="28"/>
      <c r="D693" s="46"/>
      <c r="E693" s="49"/>
      <c r="F693" s="23"/>
      <c r="G693" s="63"/>
      <c r="H693" s="11">
        <f t="shared" si="14"/>
        <v>9357599.2000000086</v>
      </c>
    </row>
    <row r="694" spans="1:8" ht="15" hidden="1" customHeight="1" x14ac:dyDescent="0.25">
      <c r="A694" s="35"/>
      <c r="B694" s="120"/>
      <c r="C694" s="28"/>
      <c r="D694" s="46"/>
      <c r="E694" s="49"/>
      <c r="F694" s="23"/>
      <c r="G694" s="63"/>
      <c r="H694" s="11">
        <f t="shared" si="14"/>
        <v>9357599.2000000086</v>
      </c>
    </row>
    <row r="695" spans="1:8" ht="15" hidden="1" customHeight="1" x14ac:dyDescent="0.25">
      <c r="A695" s="35"/>
      <c r="B695" s="120"/>
      <c r="C695" s="28"/>
      <c r="D695" s="46"/>
      <c r="E695" s="49"/>
      <c r="F695" s="23"/>
      <c r="G695" s="63"/>
      <c r="H695" s="11">
        <f t="shared" si="14"/>
        <v>9357599.2000000086</v>
      </c>
    </row>
    <row r="696" spans="1:8" ht="15" hidden="1" customHeight="1" x14ac:dyDescent="0.25">
      <c r="A696" s="35"/>
      <c r="B696" s="120"/>
      <c r="C696" s="28"/>
      <c r="D696" s="46"/>
      <c r="E696" s="49"/>
      <c r="F696" s="23"/>
      <c r="G696" s="63"/>
      <c r="H696" s="11">
        <f t="shared" si="14"/>
        <v>9357599.2000000086</v>
      </c>
    </row>
    <row r="697" spans="1:8" ht="15" hidden="1" customHeight="1" x14ac:dyDescent="0.25">
      <c r="A697" s="35"/>
      <c r="B697" s="120"/>
      <c r="C697" s="28"/>
      <c r="D697" s="46"/>
      <c r="E697" s="49"/>
      <c r="F697" s="23"/>
      <c r="G697" s="63"/>
      <c r="H697" s="11">
        <f t="shared" si="14"/>
        <v>9357599.2000000086</v>
      </c>
    </row>
    <row r="698" spans="1:8" ht="15" hidden="1" customHeight="1" x14ac:dyDescent="0.25">
      <c r="A698" s="35"/>
      <c r="B698" s="120"/>
      <c r="C698" s="28"/>
      <c r="D698" s="46"/>
      <c r="E698" s="49"/>
      <c r="F698" s="23"/>
      <c r="G698" s="63"/>
      <c r="H698" s="11">
        <f t="shared" si="14"/>
        <v>9357599.2000000086</v>
      </c>
    </row>
    <row r="699" spans="1:8" ht="15" hidden="1" customHeight="1" x14ac:dyDescent="0.25">
      <c r="A699" s="35"/>
      <c r="B699" s="120"/>
      <c r="C699" s="28"/>
      <c r="D699" s="46"/>
      <c r="E699" s="49"/>
      <c r="F699" s="23"/>
      <c r="G699" s="63"/>
      <c r="H699" s="11">
        <f t="shared" si="14"/>
        <v>9357599.2000000086</v>
      </c>
    </row>
    <row r="700" spans="1:8" ht="15" hidden="1" customHeight="1" x14ac:dyDescent="0.25">
      <c r="A700" s="35"/>
      <c r="B700" s="120"/>
      <c r="C700" s="28"/>
      <c r="D700" s="46"/>
      <c r="E700" s="49"/>
      <c r="F700" s="23"/>
      <c r="G700" s="23"/>
      <c r="H700" s="11">
        <f t="shared" si="14"/>
        <v>9357599.2000000086</v>
      </c>
    </row>
    <row r="701" spans="1:8" ht="15" hidden="1" customHeight="1" x14ac:dyDescent="0.25">
      <c r="A701" s="35"/>
      <c r="B701" s="120"/>
      <c r="C701" s="28"/>
      <c r="D701" s="46"/>
      <c r="E701" s="49"/>
      <c r="F701" s="23"/>
      <c r="G701" s="23"/>
      <c r="H701" s="11">
        <f t="shared" si="14"/>
        <v>9357599.2000000086</v>
      </c>
    </row>
    <row r="702" spans="1:8" ht="15" hidden="1" customHeight="1" x14ac:dyDescent="0.25">
      <c r="A702" s="35"/>
      <c r="B702" s="120"/>
      <c r="C702" s="28"/>
      <c r="D702" s="46"/>
      <c r="E702" s="49"/>
      <c r="F702" s="23"/>
      <c r="G702" s="23"/>
      <c r="H702" s="11">
        <f t="shared" si="14"/>
        <v>9357599.2000000086</v>
      </c>
    </row>
    <row r="703" spans="1:8" ht="15" hidden="1" customHeight="1" x14ac:dyDescent="0.25">
      <c r="A703" s="35"/>
      <c r="B703" s="120"/>
      <c r="C703" s="28"/>
      <c r="D703" s="46"/>
      <c r="E703" s="49"/>
      <c r="F703" s="23"/>
      <c r="G703" s="23"/>
      <c r="H703" s="11">
        <f t="shared" ref="H703:H753" si="15">H702+F703-G703</f>
        <v>9357599.2000000086</v>
      </c>
    </row>
    <row r="704" spans="1:8" ht="15" hidden="1" customHeight="1" x14ac:dyDescent="0.25">
      <c r="A704" s="35"/>
      <c r="B704" s="120"/>
      <c r="C704" s="28"/>
      <c r="D704" s="46"/>
      <c r="E704" s="49"/>
      <c r="F704" s="23"/>
      <c r="G704" s="23"/>
      <c r="H704" s="11">
        <f t="shared" si="15"/>
        <v>9357599.2000000086</v>
      </c>
    </row>
    <row r="705" spans="1:8" ht="15" hidden="1" customHeight="1" x14ac:dyDescent="0.25">
      <c r="A705" s="35"/>
      <c r="B705" s="120"/>
      <c r="C705" s="28"/>
      <c r="D705" s="46"/>
      <c r="E705" s="49"/>
      <c r="F705" s="23"/>
      <c r="G705" s="63"/>
      <c r="H705" s="11">
        <f t="shared" si="15"/>
        <v>9357599.2000000086</v>
      </c>
    </row>
    <row r="706" spans="1:8" ht="15" hidden="1" customHeight="1" x14ac:dyDescent="0.25">
      <c r="A706" s="35"/>
      <c r="B706" s="120"/>
      <c r="C706" s="28"/>
      <c r="D706" s="46"/>
      <c r="E706" s="49"/>
      <c r="F706" s="23"/>
      <c r="G706" s="63"/>
      <c r="H706" s="11">
        <f t="shared" si="15"/>
        <v>9357599.2000000086</v>
      </c>
    </row>
    <row r="707" spans="1:8" ht="15" hidden="1" customHeight="1" x14ac:dyDescent="0.25">
      <c r="A707" s="35"/>
      <c r="B707" s="120"/>
      <c r="C707" s="28"/>
      <c r="D707" s="46"/>
      <c r="E707" s="49"/>
      <c r="F707" s="23"/>
      <c r="G707" s="63"/>
      <c r="H707" s="11">
        <f t="shared" si="15"/>
        <v>9357599.2000000086</v>
      </c>
    </row>
    <row r="708" spans="1:8" ht="15" hidden="1" customHeight="1" x14ac:dyDescent="0.25">
      <c r="A708" s="35"/>
      <c r="B708" s="120"/>
      <c r="C708" s="28"/>
      <c r="D708" s="46"/>
      <c r="E708" s="49"/>
      <c r="F708" s="23"/>
      <c r="G708" s="63"/>
      <c r="H708" s="11">
        <f t="shared" si="15"/>
        <v>9357599.2000000086</v>
      </c>
    </row>
    <row r="709" spans="1:8" ht="15" hidden="1" customHeight="1" x14ac:dyDescent="0.25">
      <c r="A709" s="35"/>
      <c r="B709" s="120"/>
      <c r="C709" s="28"/>
      <c r="D709" s="46"/>
      <c r="E709" s="49"/>
      <c r="F709" s="23"/>
      <c r="G709" s="63"/>
      <c r="H709" s="11">
        <f t="shared" si="15"/>
        <v>9357599.2000000086</v>
      </c>
    </row>
    <row r="710" spans="1:8" ht="15" hidden="1" customHeight="1" x14ac:dyDescent="0.25">
      <c r="A710" s="35"/>
      <c r="B710" s="120"/>
      <c r="C710" s="28"/>
      <c r="D710" s="46"/>
      <c r="E710" s="49"/>
      <c r="F710" s="23"/>
      <c r="G710" s="63"/>
      <c r="H710" s="11">
        <f t="shared" si="15"/>
        <v>9357599.2000000086</v>
      </c>
    </row>
    <row r="711" spans="1:8" ht="15" hidden="1" customHeight="1" x14ac:dyDescent="0.25">
      <c r="A711" s="35"/>
      <c r="B711" s="120"/>
      <c r="C711" s="28"/>
      <c r="D711" s="46"/>
      <c r="E711" s="49"/>
      <c r="F711" s="23"/>
      <c r="G711" s="63"/>
      <c r="H711" s="11">
        <f t="shared" si="15"/>
        <v>9357599.2000000086</v>
      </c>
    </row>
    <row r="712" spans="1:8" ht="15" hidden="1" customHeight="1" x14ac:dyDescent="0.25">
      <c r="A712" s="35"/>
      <c r="B712" s="120"/>
      <c r="C712" s="28"/>
      <c r="D712" s="46"/>
      <c r="E712" s="49"/>
      <c r="F712" s="23"/>
      <c r="G712" s="63"/>
      <c r="H712" s="11">
        <f t="shared" si="15"/>
        <v>9357599.2000000086</v>
      </c>
    </row>
    <row r="713" spans="1:8" ht="15" hidden="1" customHeight="1" x14ac:dyDescent="0.25">
      <c r="A713" s="35"/>
      <c r="B713" s="120"/>
      <c r="C713" s="28"/>
      <c r="D713" s="46"/>
      <c r="E713" s="49"/>
      <c r="F713" s="23"/>
      <c r="G713" s="63"/>
      <c r="H713" s="11">
        <f t="shared" si="15"/>
        <v>9357599.2000000086</v>
      </c>
    </row>
    <row r="714" spans="1:8" ht="15" hidden="1" customHeight="1" x14ac:dyDescent="0.25">
      <c r="A714" s="35"/>
      <c r="B714" s="120"/>
      <c r="C714" s="28"/>
      <c r="D714" s="46"/>
      <c r="E714" s="49"/>
      <c r="F714" s="23"/>
      <c r="G714" s="63"/>
      <c r="H714" s="11">
        <f t="shared" si="15"/>
        <v>9357599.2000000086</v>
      </c>
    </row>
    <row r="715" spans="1:8" ht="15" hidden="1" customHeight="1" x14ac:dyDescent="0.25">
      <c r="A715" s="35"/>
      <c r="B715" s="120"/>
      <c r="C715" s="28"/>
      <c r="D715" s="46"/>
      <c r="E715" s="49"/>
      <c r="F715" s="23"/>
      <c r="G715" s="63"/>
      <c r="H715" s="11">
        <f t="shared" si="15"/>
        <v>9357599.2000000086</v>
      </c>
    </row>
    <row r="716" spans="1:8" ht="15" hidden="1" customHeight="1" x14ac:dyDescent="0.25">
      <c r="A716" s="35"/>
      <c r="B716" s="120"/>
      <c r="C716" s="28"/>
      <c r="D716" s="46"/>
      <c r="E716" s="49"/>
      <c r="F716" s="23"/>
      <c r="G716" s="63"/>
      <c r="H716" s="11">
        <f t="shared" si="15"/>
        <v>9357599.2000000086</v>
      </c>
    </row>
    <row r="717" spans="1:8" ht="15" hidden="1" customHeight="1" x14ac:dyDescent="0.25">
      <c r="A717" s="35"/>
      <c r="B717" s="120"/>
      <c r="C717" s="28"/>
      <c r="D717" s="46"/>
      <c r="E717" s="49"/>
      <c r="F717" s="23"/>
      <c r="G717" s="23"/>
      <c r="H717" s="11">
        <f t="shared" si="15"/>
        <v>9357599.2000000086</v>
      </c>
    </row>
    <row r="718" spans="1:8" ht="15" hidden="1" customHeight="1" x14ac:dyDescent="0.25">
      <c r="A718" s="35"/>
      <c r="B718" s="120"/>
      <c r="C718" s="28"/>
      <c r="D718" s="46"/>
      <c r="E718" s="49"/>
      <c r="F718" s="23"/>
      <c r="G718" s="63"/>
      <c r="H718" s="11">
        <f t="shared" si="15"/>
        <v>9357599.2000000086</v>
      </c>
    </row>
    <row r="719" spans="1:8" ht="15" hidden="1" customHeight="1" x14ac:dyDescent="0.25">
      <c r="A719" s="35"/>
      <c r="B719" s="120"/>
      <c r="C719" s="28"/>
      <c r="D719" s="46"/>
      <c r="E719" s="49"/>
      <c r="F719" s="23"/>
      <c r="G719" s="63"/>
      <c r="H719" s="11">
        <f t="shared" si="15"/>
        <v>9357599.2000000086</v>
      </c>
    </row>
    <row r="720" spans="1:8" ht="15" hidden="1" customHeight="1" x14ac:dyDescent="0.25">
      <c r="A720" s="35"/>
      <c r="B720" s="120"/>
      <c r="C720" s="28"/>
      <c r="D720" s="46"/>
      <c r="E720" s="49"/>
      <c r="F720" s="23"/>
      <c r="G720" s="63"/>
      <c r="H720" s="11">
        <f t="shared" si="15"/>
        <v>9357599.2000000086</v>
      </c>
    </row>
    <row r="721" spans="1:8" ht="15" hidden="1" customHeight="1" x14ac:dyDescent="0.25">
      <c r="A721" s="35"/>
      <c r="B721" s="120"/>
      <c r="C721" s="28"/>
      <c r="D721" s="46"/>
      <c r="E721" s="49"/>
      <c r="F721" s="23"/>
      <c r="G721" s="63"/>
      <c r="H721" s="11">
        <f t="shared" si="15"/>
        <v>9357599.2000000086</v>
      </c>
    </row>
    <row r="722" spans="1:8" ht="15" hidden="1" customHeight="1" x14ac:dyDescent="0.25">
      <c r="A722" s="35"/>
      <c r="B722" s="120"/>
      <c r="C722" s="28"/>
      <c r="D722" s="46"/>
      <c r="E722" s="49"/>
      <c r="F722" s="23"/>
      <c r="G722" s="23"/>
      <c r="H722" s="11">
        <f t="shared" si="15"/>
        <v>9357599.2000000086</v>
      </c>
    </row>
    <row r="723" spans="1:8" ht="15" hidden="1" customHeight="1" x14ac:dyDescent="0.25">
      <c r="A723" s="35"/>
      <c r="B723" s="120"/>
      <c r="C723" s="28"/>
      <c r="D723" s="46"/>
      <c r="E723" s="49"/>
      <c r="F723" s="23"/>
      <c r="G723" s="23"/>
      <c r="H723" s="11">
        <f t="shared" si="15"/>
        <v>9357599.2000000086</v>
      </c>
    </row>
    <row r="724" spans="1:8" ht="15" hidden="1" customHeight="1" x14ac:dyDescent="0.25">
      <c r="A724" s="35"/>
      <c r="B724" s="120"/>
      <c r="C724" s="28"/>
      <c r="D724" s="46"/>
      <c r="E724" s="49"/>
      <c r="F724" s="23"/>
      <c r="G724" s="23"/>
      <c r="H724" s="11">
        <f t="shared" si="15"/>
        <v>9357599.2000000086</v>
      </c>
    </row>
    <row r="725" spans="1:8" ht="15" hidden="1" customHeight="1" x14ac:dyDescent="0.25">
      <c r="A725" s="35"/>
      <c r="B725" s="120"/>
      <c r="C725" s="28"/>
      <c r="D725" s="46"/>
      <c r="E725" s="49"/>
      <c r="F725" s="107"/>
      <c r="G725" s="23"/>
      <c r="H725" s="11">
        <f t="shared" si="15"/>
        <v>9357599.2000000086</v>
      </c>
    </row>
    <row r="726" spans="1:8" ht="15" hidden="1" customHeight="1" x14ac:dyDescent="0.25">
      <c r="A726" s="35"/>
      <c r="B726" s="120"/>
      <c r="C726" s="28"/>
      <c r="D726" s="46"/>
      <c r="E726" s="49"/>
      <c r="F726" s="23"/>
      <c r="G726" s="63"/>
      <c r="H726" s="11">
        <f t="shared" si="15"/>
        <v>9357599.2000000086</v>
      </c>
    </row>
    <row r="727" spans="1:8" ht="15" hidden="1" customHeight="1" x14ac:dyDescent="0.25">
      <c r="A727" s="35"/>
      <c r="B727" s="120"/>
      <c r="C727" s="28"/>
      <c r="D727" s="46"/>
      <c r="E727" s="49"/>
      <c r="F727" s="23"/>
      <c r="G727" s="63"/>
      <c r="H727" s="11">
        <f t="shared" si="15"/>
        <v>9357599.2000000086</v>
      </c>
    </row>
    <row r="728" spans="1:8" ht="15" hidden="1" customHeight="1" x14ac:dyDescent="0.25">
      <c r="A728" s="35"/>
      <c r="B728" s="120"/>
      <c r="C728" s="28"/>
      <c r="D728" s="46"/>
      <c r="E728" s="49"/>
      <c r="F728" s="23"/>
      <c r="G728" s="63"/>
      <c r="H728" s="11">
        <f t="shared" si="15"/>
        <v>9357599.2000000086</v>
      </c>
    </row>
    <row r="729" spans="1:8" ht="15" hidden="1" customHeight="1" x14ac:dyDescent="0.25">
      <c r="A729" s="35"/>
      <c r="B729" s="120"/>
      <c r="C729" s="28"/>
      <c r="D729" s="46"/>
      <c r="E729" s="49"/>
      <c r="F729" s="23"/>
      <c r="G729" s="63"/>
      <c r="H729" s="11">
        <f t="shared" si="15"/>
        <v>9357599.2000000086</v>
      </c>
    </row>
    <row r="730" spans="1:8" ht="15" hidden="1" customHeight="1" x14ac:dyDescent="0.25">
      <c r="A730" s="35"/>
      <c r="B730" s="120"/>
      <c r="C730" s="28"/>
      <c r="D730" s="46"/>
      <c r="E730" s="49"/>
      <c r="F730" s="23"/>
      <c r="G730" s="63"/>
      <c r="H730" s="11">
        <f t="shared" si="15"/>
        <v>9357599.2000000086</v>
      </c>
    </row>
    <row r="731" spans="1:8" ht="15" hidden="1" customHeight="1" x14ac:dyDescent="0.25">
      <c r="A731" s="35"/>
      <c r="B731" s="120"/>
      <c r="C731" s="28"/>
      <c r="D731" s="46"/>
      <c r="E731" s="49"/>
      <c r="F731" s="23"/>
      <c r="G731" s="63"/>
      <c r="H731" s="11">
        <f t="shared" si="15"/>
        <v>9357599.2000000086</v>
      </c>
    </row>
    <row r="732" spans="1:8" ht="15" hidden="1" customHeight="1" x14ac:dyDescent="0.25">
      <c r="A732" s="35"/>
      <c r="B732" s="120"/>
      <c r="C732" s="28"/>
      <c r="D732" s="46"/>
      <c r="E732" s="49"/>
      <c r="F732" s="23"/>
      <c r="G732" s="63"/>
      <c r="H732" s="11">
        <f t="shared" si="15"/>
        <v>9357599.2000000086</v>
      </c>
    </row>
    <row r="733" spans="1:8" ht="15" hidden="1" customHeight="1" x14ac:dyDescent="0.25">
      <c r="A733" s="35"/>
      <c r="B733" s="120"/>
      <c r="C733" s="28"/>
      <c r="D733" s="46"/>
      <c r="E733" s="49"/>
      <c r="F733" s="23"/>
      <c r="G733" s="63"/>
      <c r="H733" s="11">
        <f t="shared" si="15"/>
        <v>9357599.2000000086</v>
      </c>
    </row>
    <row r="734" spans="1:8" ht="15" hidden="1" customHeight="1" x14ac:dyDescent="0.25">
      <c r="A734" s="35"/>
      <c r="B734" s="120"/>
      <c r="C734" s="28"/>
      <c r="D734" s="46"/>
      <c r="E734" s="49"/>
      <c r="F734" s="23"/>
      <c r="G734" s="63"/>
      <c r="H734" s="11">
        <f t="shared" si="15"/>
        <v>9357599.2000000086</v>
      </c>
    </row>
    <row r="735" spans="1:8" ht="15" hidden="1" customHeight="1" x14ac:dyDescent="0.25">
      <c r="A735" s="35"/>
      <c r="B735" s="120"/>
      <c r="C735" s="28"/>
      <c r="D735" s="46"/>
      <c r="E735" s="49"/>
      <c r="F735" s="23"/>
      <c r="G735" s="23"/>
      <c r="H735" s="11">
        <f t="shared" si="15"/>
        <v>9357599.2000000086</v>
      </c>
    </row>
    <row r="736" spans="1:8" ht="15" hidden="1" customHeight="1" x14ac:dyDescent="0.25">
      <c r="A736" s="35"/>
      <c r="B736" s="120"/>
      <c r="C736" s="28"/>
      <c r="D736" s="46"/>
      <c r="E736" s="49"/>
      <c r="F736" s="23"/>
      <c r="G736" s="23"/>
      <c r="H736" s="11">
        <f t="shared" si="15"/>
        <v>9357599.2000000086</v>
      </c>
    </row>
    <row r="737" spans="1:8" ht="15" hidden="1" customHeight="1" x14ac:dyDescent="0.25">
      <c r="A737" s="35"/>
      <c r="B737" s="120"/>
      <c r="C737" s="28"/>
      <c r="D737" s="46"/>
      <c r="E737" s="49"/>
      <c r="F737" s="23"/>
      <c r="G737" s="23"/>
      <c r="H737" s="11">
        <f t="shared" si="15"/>
        <v>9357599.2000000086</v>
      </c>
    </row>
    <row r="738" spans="1:8" ht="15" hidden="1" customHeight="1" x14ac:dyDescent="0.25">
      <c r="A738" s="35"/>
      <c r="B738" s="120"/>
      <c r="C738" s="28"/>
      <c r="D738" s="46"/>
      <c r="E738" s="49"/>
      <c r="F738" s="23"/>
      <c r="G738" s="63"/>
      <c r="H738" s="11">
        <f t="shared" si="15"/>
        <v>9357599.2000000086</v>
      </c>
    </row>
    <row r="739" spans="1:8" ht="15" hidden="1" customHeight="1" x14ac:dyDescent="0.25">
      <c r="A739" s="35"/>
      <c r="B739" s="120"/>
      <c r="C739" s="28"/>
      <c r="D739" s="46"/>
      <c r="E739" s="49"/>
      <c r="F739" s="23"/>
      <c r="G739" s="63"/>
      <c r="H739" s="11">
        <f t="shared" si="15"/>
        <v>9357599.2000000086</v>
      </c>
    </row>
    <row r="740" spans="1:8" ht="15" hidden="1" customHeight="1" x14ac:dyDescent="0.25">
      <c r="A740" s="35"/>
      <c r="B740" s="120"/>
      <c r="C740" s="28"/>
      <c r="D740" s="46"/>
      <c r="E740" s="49"/>
      <c r="F740" s="23"/>
      <c r="G740" s="63"/>
      <c r="H740" s="11">
        <f t="shared" si="15"/>
        <v>9357599.2000000086</v>
      </c>
    </row>
    <row r="741" spans="1:8" ht="15" hidden="1" customHeight="1" x14ac:dyDescent="0.25">
      <c r="A741" s="35"/>
      <c r="B741" s="120"/>
      <c r="C741" s="28"/>
      <c r="D741" s="46"/>
      <c r="E741" s="49"/>
      <c r="F741" s="23"/>
      <c r="G741" s="63"/>
      <c r="H741" s="11">
        <f t="shared" si="15"/>
        <v>9357599.2000000086</v>
      </c>
    </row>
    <row r="742" spans="1:8" ht="15" hidden="1" customHeight="1" x14ac:dyDescent="0.25">
      <c r="A742" s="35"/>
      <c r="B742" s="120"/>
      <c r="C742" s="28"/>
      <c r="D742" s="46"/>
      <c r="E742" s="49"/>
      <c r="F742" s="23"/>
      <c r="G742" s="63"/>
      <c r="H742" s="11">
        <f t="shared" si="15"/>
        <v>9357599.2000000086</v>
      </c>
    </row>
    <row r="743" spans="1:8" ht="15" hidden="1" customHeight="1" x14ac:dyDescent="0.25">
      <c r="A743" s="35"/>
      <c r="B743" s="120"/>
      <c r="C743" s="28"/>
      <c r="D743" s="46"/>
      <c r="E743" s="49"/>
      <c r="F743" s="23"/>
      <c r="G743" s="63"/>
      <c r="H743" s="11">
        <f t="shared" si="15"/>
        <v>9357599.2000000086</v>
      </c>
    </row>
    <row r="744" spans="1:8" ht="15" hidden="1" customHeight="1" x14ac:dyDescent="0.25">
      <c r="A744" s="35"/>
      <c r="B744" s="120"/>
      <c r="C744" s="28"/>
      <c r="D744" s="46"/>
      <c r="E744" s="49"/>
      <c r="F744" s="23"/>
      <c r="G744" s="63"/>
      <c r="H744" s="11">
        <f t="shared" si="15"/>
        <v>9357599.2000000086</v>
      </c>
    </row>
    <row r="745" spans="1:8" ht="15" hidden="1" customHeight="1" x14ac:dyDescent="0.25">
      <c r="A745" s="35"/>
      <c r="B745" s="120"/>
      <c r="C745" s="28"/>
      <c r="D745" s="46"/>
      <c r="E745" s="49"/>
      <c r="F745" s="23"/>
      <c r="G745" s="63"/>
      <c r="H745" s="11">
        <f t="shared" si="15"/>
        <v>9357599.2000000086</v>
      </c>
    </row>
    <row r="746" spans="1:8" ht="15" hidden="1" customHeight="1" x14ac:dyDescent="0.25">
      <c r="A746" s="35"/>
      <c r="B746" s="120"/>
      <c r="C746" s="28"/>
      <c r="D746" s="46"/>
      <c r="E746" s="49"/>
      <c r="F746" s="23"/>
      <c r="G746" s="23"/>
      <c r="H746" s="11">
        <f t="shared" si="15"/>
        <v>9357599.2000000086</v>
      </c>
    </row>
    <row r="747" spans="1:8" ht="15" hidden="1" customHeight="1" x14ac:dyDescent="0.25">
      <c r="A747" s="35"/>
      <c r="B747" s="120"/>
      <c r="C747" s="28"/>
      <c r="D747" s="46"/>
      <c r="E747" s="49"/>
      <c r="F747" s="23"/>
      <c r="G747" s="23"/>
      <c r="H747" s="11">
        <f t="shared" si="15"/>
        <v>9357599.2000000086</v>
      </c>
    </row>
    <row r="748" spans="1:8" ht="15" hidden="1" customHeight="1" x14ac:dyDescent="0.25">
      <c r="A748" s="35"/>
      <c r="B748" s="120"/>
      <c r="C748" s="28"/>
      <c r="D748" s="46"/>
      <c r="E748" s="49"/>
      <c r="F748" s="23"/>
      <c r="G748" s="23"/>
      <c r="H748" s="11">
        <f t="shared" si="15"/>
        <v>9357599.2000000086</v>
      </c>
    </row>
    <row r="749" spans="1:8" ht="15" hidden="1" customHeight="1" x14ac:dyDescent="0.25">
      <c r="A749" s="35"/>
      <c r="B749" s="120"/>
      <c r="C749" s="28"/>
      <c r="D749" s="46"/>
      <c r="E749" s="49"/>
      <c r="F749" s="23"/>
      <c r="G749" s="23"/>
      <c r="H749" s="11">
        <f t="shared" si="15"/>
        <v>9357599.2000000086</v>
      </c>
    </row>
    <row r="750" spans="1:8" ht="15" hidden="1" customHeight="1" x14ac:dyDescent="0.25">
      <c r="A750" s="35"/>
      <c r="B750" s="120"/>
      <c r="C750" s="28"/>
      <c r="D750" s="46"/>
      <c r="E750" s="49"/>
      <c r="F750" s="23"/>
      <c r="G750" s="23"/>
      <c r="H750" s="11">
        <f t="shared" si="15"/>
        <v>9357599.2000000086</v>
      </c>
    </row>
    <row r="751" spans="1:8" ht="15" hidden="1" customHeight="1" x14ac:dyDescent="0.25">
      <c r="A751" s="35"/>
      <c r="B751" s="120"/>
      <c r="C751" s="28"/>
      <c r="D751" s="46"/>
      <c r="E751" s="49"/>
      <c r="F751" s="23"/>
      <c r="G751" s="23"/>
      <c r="H751" s="11">
        <f t="shared" si="15"/>
        <v>9357599.2000000086</v>
      </c>
    </row>
    <row r="752" spans="1:8" ht="15" hidden="1" customHeight="1" x14ac:dyDescent="0.25">
      <c r="A752" s="59"/>
      <c r="B752" s="121"/>
      <c r="C752" s="60"/>
      <c r="D752" s="61"/>
      <c r="E752" s="62"/>
      <c r="F752" s="63"/>
      <c r="G752" s="63"/>
      <c r="H752" s="64">
        <f t="shared" si="15"/>
        <v>9357599.2000000086</v>
      </c>
    </row>
    <row r="753" spans="1:8" s="84" customFormat="1" ht="14.25" hidden="1" customHeight="1" x14ac:dyDescent="0.25">
      <c r="A753" s="83"/>
      <c r="B753" s="115"/>
      <c r="C753" s="7"/>
      <c r="D753" s="46"/>
      <c r="E753" s="15"/>
      <c r="F753" s="11"/>
      <c r="G753" s="11"/>
      <c r="H753" s="64">
        <f t="shared" si="15"/>
        <v>9357599.2000000086</v>
      </c>
    </row>
    <row r="754" spans="1:8" s="84" customFormat="1" ht="15" hidden="1" customHeight="1" x14ac:dyDescent="0.25">
      <c r="A754" s="83"/>
      <c r="B754" s="115"/>
      <c r="C754" s="7"/>
      <c r="D754" s="46"/>
      <c r="E754" s="15"/>
      <c r="F754" s="11"/>
      <c r="G754" s="11"/>
      <c r="H754" s="11">
        <f t="shared" ref="H754:H817" si="16">H753+F754-G754</f>
        <v>9357599.2000000086</v>
      </c>
    </row>
    <row r="755" spans="1:8" s="84" customFormat="1" ht="15" hidden="1" customHeight="1" x14ac:dyDescent="0.25">
      <c r="A755" s="83"/>
      <c r="B755" s="115"/>
      <c r="C755" s="7"/>
      <c r="D755" s="46"/>
      <c r="E755" s="15"/>
      <c r="F755" s="11"/>
      <c r="G755" s="11"/>
      <c r="H755" s="11">
        <f t="shared" si="16"/>
        <v>9357599.2000000086</v>
      </c>
    </row>
    <row r="756" spans="1:8" s="84" customFormat="1" ht="15" hidden="1" customHeight="1" x14ac:dyDescent="0.25">
      <c r="A756" s="83"/>
      <c r="B756" s="115"/>
      <c r="C756" s="7"/>
      <c r="D756" s="46"/>
      <c r="E756" s="15"/>
      <c r="F756" s="11"/>
      <c r="G756" s="11"/>
      <c r="H756" s="11">
        <f t="shared" si="16"/>
        <v>9357599.2000000086</v>
      </c>
    </row>
    <row r="757" spans="1:8" s="84" customFormat="1" ht="15" hidden="1" customHeight="1" x14ac:dyDescent="0.25">
      <c r="A757" s="83"/>
      <c r="B757" s="115"/>
      <c r="C757" s="7"/>
      <c r="D757" s="46"/>
      <c r="E757" s="15"/>
      <c r="F757" s="11"/>
      <c r="G757" s="11"/>
      <c r="H757" s="11">
        <f t="shared" si="16"/>
        <v>9357599.2000000086</v>
      </c>
    </row>
    <row r="758" spans="1:8" s="84" customFormat="1" ht="15" hidden="1" customHeight="1" x14ac:dyDescent="0.25">
      <c r="A758" s="83"/>
      <c r="B758" s="115"/>
      <c r="C758" s="7"/>
      <c r="D758" s="46"/>
      <c r="E758" s="15"/>
      <c r="F758" s="11"/>
      <c r="G758" s="11"/>
      <c r="H758" s="11">
        <f t="shared" si="16"/>
        <v>9357599.2000000086</v>
      </c>
    </row>
    <row r="759" spans="1:8" s="84" customFormat="1" ht="15" hidden="1" customHeight="1" x14ac:dyDescent="0.25">
      <c r="A759" s="83"/>
      <c r="B759" s="115"/>
      <c r="C759" s="7"/>
      <c r="D759" s="46"/>
      <c r="E759" s="15"/>
      <c r="F759" s="11"/>
      <c r="G759" s="11"/>
      <c r="H759" s="11">
        <f t="shared" si="16"/>
        <v>9357599.2000000086</v>
      </c>
    </row>
    <row r="760" spans="1:8" s="84" customFormat="1" ht="15" hidden="1" customHeight="1" x14ac:dyDescent="0.25">
      <c r="A760" s="83"/>
      <c r="B760" s="115"/>
      <c r="C760" s="7"/>
      <c r="D760" s="46"/>
      <c r="E760" s="15"/>
      <c r="F760" s="11"/>
      <c r="G760" s="11"/>
      <c r="H760" s="11">
        <f t="shared" si="16"/>
        <v>9357599.2000000086</v>
      </c>
    </row>
    <row r="761" spans="1:8" s="84" customFormat="1" ht="15" hidden="1" customHeight="1" x14ac:dyDescent="0.25">
      <c r="A761" s="83"/>
      <c r="B761" s="115"/>
      <c r="C761" s="7"/>
      <c r="D761" s="46"/>
      <c r="E761" s="15"/>
      <c r="F761" s="11"/>
      <c r="G761" s="11"/>
      <c r="H761" s="11">
        <f t="shared" si="16"/>
        <v>9357599.2000000086</v>
      </c>
    </row>
    <row r="762" spans="1:8" s="84" customFormat="1" ht="15" hidden="1" customHeight="1" x14ac:dyDescent="0.25">
      <c r="A762" s="83"/>
      <c r="B762" s="115"/>
      <c r="C762" s="7"/>
      <c r="D762" s="46"/>
      <c r="E762" s="15"/>
      <c r="F762" s="11"/>
      <c r="G762" s="11"/>
      <c r="H762" s="11">
        <f t="shared" si="16"/>
        <v>9357599.2000000086</v>
      </c>
    </row>
    <row r="763" spans="1:8" s="84" customFormat="1" ht="15" hidden="1" customHeight="1" x14ac:dyDescent="0.25">
      <c r="A763" s="83"/>
      <c r="B763" s="115"/>
      <c r="C763" s="7"/>
      <c r="D763" s="46"/>
      <c r="E763" s="15"/>
      <c r="F763" s="11"/>
      <c r="G763" s="11"/>
      <c r="H763" s="11">
        <f t="shared" si="16"/>
        <v>9357599.2000000086</v>
      </c>
    </row>
    <row r="764" spans="1:8" ht="15" hidden="1" customHeight="1" x14ac:dyDescent="0.25">
      <c r="A764" s="13"/>
      <c r="B764" s="116"/>
      <c r="C764" s="28"/>
      <c r="D764" s="46"/>
      <c r="E764" s="49"/>
      <c r="F764" s="23"/>
      <c r="G764" s="159"/>
      <c r="H764" s="11">
        <f t="shared" si="16"/>
        <v>9357599.2000000086</v>
      </c>
    </row>
    <row r="765" spans="1:8" ht="15" hidden="1" customHeight="1" x14ac:dyDescent="0.25">
      <c r="A765" s="13"/>
      <c r="B765" s="116"/>
      <c r="C765" s="28"/>
      <c r="D765" s="46"/>
      <c r="E765" s="49"/>
      <c r="F765" s="23"/>
      <c r="G765" s="159"/>
      <c r="H765" s="11">
        <f t="shared" si="16"/>
        <v>9357599.2000000086</v>
      </c>
    </row>
    <row r="766" spans="1:8" ht="15" hidden="1" customHeight="1" x14ac:dyDescent="0.25">
      <c r="A766" s="13"/>
      <c r="B766" s="116"/>
      <c r="C766" s="28"/>
      <c r="D766" s="46"/>
      <c r="E766" s="49"/>
      <c r="F766" s="23"/>
      <c r="G766" s="159"/>
      <c r="H766" s="11">
        <f t="shared" si="16"/>
        <v>9357599.2000000086</v>
      </c>
    </row>
    <row r="767" spans="1:8" ht="15" hidden="1" customHeight="1" x14ac:dyDescent="0.25">
      <c r="A767" s="13"/>
      <c r="B767" s="117"/>
      <c r="C767" s="28"/>
      <c r="D767" s="46"/>
      <c r="E767" s="49"/>
      <c r="F767" s="23"/>
      <c r="G767" s="159"/>
      <c r="H767" s="11">
        <f t="shared" si="16"/>
        <v>9357599.2000000086</v>
      </c>
    </row>
    <row r="768" spans="1:8" ht="15" hidden="1" customHeight="1" x14ac:dyDescent="0.25">
      <c r="A768" s="13"/>
      <c r="B768" s="117"/>
      <c r="C768" s="28"/>
      <c r="D768" s="46"/>
      <c r="E768" s="49"/>
      <c r="F768" s="23"/>
      <c r="G768" s="159"/>
      <c r="H768" s="11">
        <f t="shared" si="16"/>
        <v>9357599.2000000086</v>
      </c>
    </row>
    <row r="769" spans="1:8" ht="15" hidden="1" customHeight="1" x14ac:dyDescent="0.25">
      <c r="A769" s="13"/>
      <c r="B769" s="117"/>
      <c r="C769" s="28"/>
      <c r="D769" s="46"/>
      <c r="E769" s="49"/>
      <c r="F769" s="23"/>
      <c r="G769" s="159"/>
      <c r="H769" s="11">
        <f t="shared" si="16"/>
        <v>9357599.2000000086</v>
      </c>
    </row>
    <row r="770" spans="1:8" ht="15" hidden="1" customHeight="1" x14ac:dyDescent="0.25">
      <c r="A770" s="13"/>
      <c r="B770" s="117"/>
      <c r="C770" s="28"/>
      <c r="D770" s="46"/>
      <c r="E770" s="49"/>
      <c r="F770" s="23"/>
      <c r="G770" s="159"/>
      <c r="H770" s="11">
        <f t="shared" si="16"/>
        <v>9357599.2000000086</v>
      </c>
    </row>
    <row r="771" spans="1:8" ht="15" hidden="1" customHeight="1" x14ac:dyDescent="0.25">
      <c r="A771" s="13"/>
      <c r="B771" s="117"/>
      <c r="C771" s="28"/>
      <c r="D771" s="46"/>
      <c r="E771" s="49"/>
      <c r="F771" s="23"/>
      <c r="G771" s="159"/>
      <c r="H771" s="11">
        <f t="shared" si="16"/>
        <v>9357599.2000000086</v>
      </c>
    </row>
    <row r="772" spans="1:8" ht="15" hidden="1" customHeight="1" x14ac:dyDescent="0.25">
      <c r="A772" s="13"/>
      <c r="B772" s="116"/>
      <c r="C772" s="28"/>
      <c r="D772" s="46"/>
      <c r="E772" s="49"/>
      <c r="F772" s="23"/>
      <c r="G772" s="159"/>
      <c r="H772" s="11">
        <f t="shared" si="16"/>
        <v>9357599.2000000086</v>
      </c>
    </row>
    <row r="773" spans="1:8" ht="15" hidden="1" customHeight="1" x14ac:dyDescent="0.25">
      <c r="A773" s="13"/>
      <c r="B773" s="117"/>
      <c r="C773" s="28"/>
      <c r="D773" s="46"/>
      <c r="E773" s="49"/>
      <c r="F773" s="23"/>
      <c r="G773" s="159"/>
      <c r="H773" s="11">
        <f t="shared" si="16"/>
        <v>9357599.2000000086</v>
      </c>
    </row>
    <row r="774" spans="1:8" ht="15" hidden="1" customHeight="1" x14ac:dyDescent="0.25">
      <c r="A774" s="13"/>
      <c r="B774" s="117"/>
      <c r="C774" s="28"/>
      <c r="D774" s="46"/>
      <c r="E774" s="49"/>
      <c r="F774" s="23"/>
      <c r="G774" s="159"/>
      <c r="H774" s="11">
        <f t="shared" si="16"/>
        <v>9357599.2000000086</v>
      </c>
    </row>
    <row r="775" spans="1:8" ht="15" hidden="1" customHeight="1" x14ac:dyDescent="0.25">
      <c r="A775" s="13"/>
      <c r="B775" s="117"/>
      <c r="C775" s="28"/>
      <c r="D775" s="46"/>
      <c r="E775" s="49"/>
      <c r="F775" s="23"/>
      <c r="G775" s="159"/>
      <c r="H775" s="11">
        <f t="shared" si="16"/>
        <v>9357599.2000000086</v>
      </c>
    </row>
    <row r="776" spans="1:8" ht="15" hidden="1" customHeight="1" x14ac:dyDescent="0.25">
      <c r="A776" s="13"/>
      <c r="B776" s="117"/>
      <c r="C776" s="28"/>
      <c r="D776" s="46"/>
      <c r="E776" s="49"/>
      <c r="F776" s="23"/>
      <c r="G776" s="159"/>
      <c r="H776" s="11">
        <f t="shared" si="16"/>
        <v>9357599.2000000086</v>
      </c>
    </row>
    <row r="777" spans="1:8" ht="15" hidden="1" customHeight="1" x14ac:dyDescent="0.25">
      <c r="A777" s="13"/>
      <c r="B777" s="117"/>
      <c r="C777" s="28"/>
      <c r="D777" s="46"/>
      <c r="E777" s="49"/>
      <c r="F777" s="23"/>
      <c r="G777" s="159"/>
      <c r="H777" s="11">
        <f t="shared" si="16"/>
        <v>9357599.2000000086</v>
      </c>
    </row>
    <row r="778" spans="1:8" ht="15" hidden="1" customHeight="1" x14ac:dyDescent="0.25">
      <c r="A778" s="13"/>
      <c r="B778" s="117"/>
      <c r="C778" s="28"/>
      <c r="D778" s="46"/>
      <c r="E778" s="49"/>
      <c r="F778" s="23"/>
      <c r="G778" s="159"/>
      <c r="H778" s="11">
        <f t="shared" si="16"/>
        <v>9357599.2000000086</v>
      </c>
    </row>
    <row r="779" spans="1:8" ht="15" hidden="1" customHeight="1" x14ac:dyDescent="0.25">
      <c r="A779" s="13"/>
      <c r="B779" s="117"/>
      <c r="C779" s="28"/>
      <c r="D779" s="46"/>
      <c r="E779" s="49"/>
      <c r="F779" s="23"/>
      <c r="G779" s="159"/>
      <c r="H779" s="11">
        <f t="shared" si="16"/>
        <v>9357599.2000000086</v>
      </c>
    </row>
    <row r="780" spans="1:8" ht="15" hidden="1" customHeight="1" x14ac:dyDescent="0.25">
      <c r="A780" s="13"/>
      <c r="B780" s="117"/>
      <c r="C780" s="28"/>
      <c r="D780" s="46"/>
      <c r="E780" s="49"/>
      <c r="F780" s="23"/>
      <c r="G780" s="159"/>
      <c r="H780" s="11">
        <f t="shared" si="16"/>
        <v>9357599.2000000086</v>
      </c>
    </row>
    <row r="781" spans="1:8" ht="15" hidden="1" customHeight="1" x14ac:dyDescent="0.25">
      <c r="A781" s="13"/>
      <c r="B781" s="117"/>
      <c r="C781" s="28"/>
      <c r="D781" s="46"/>
      <c r="E781" s="49"/>
      <c r="F781" s="23"/>
      <c r="G781" s="159"/>
      <c r="H781" s="11">
        <f t="shared" si="16"/>
        <v>9357599.2000000086</v>
      </c>
    </row>
    <row r="782" spans="1:8" ht="15" hidden="1" customHeight="1" x14ac:dyDescent="0.25">
      <c r="A782" s="13"/>
      <c r="B782" s="117"/>
      <c r="C782" s="28"/>
      <c r="D782" s="46"/>
      <c r="E782" s="49"/>
      <c r="F782" s="23"/>
      <c r="G782" s="23"/>
      <c r="H782" s="11">
        <f t="shared" si="16"/>
        <v>9357599.2000000086</v>
      </c>
    </row>
    <row r="783" spans="1:8" ht="15" hidden="1" customHeight="1" x14ac:dyDescent="0.25">
      <c r="A783" s="13"/>
      <c r="B783" s="117"/>
      <c r="C783" s="28"/>
      <c r="D783" s="46"/>
      <c r="E783" s="49"/>
      <c r="F783" s="23"/>
      <c r="G783" s="159"/>
      <c r="H783" s="11">
        <f t="shared" si="16"/>
        <v>9357599.2000000086</v>
      </c>
    </row>
    <row r="784" spans="1:8" ht="15" hidden="1" customHeight="1" x14ac:dyDescent="0.25">
      <c r="A784" s="13"/>
      <c r="B784" s="117"/>
      <c r="C784" s="28"/>
      <c r="D784" s="46"/>
      <c r="E784" s="49"/>
      <c r="F784" s="23"/>
      <c r="G784" s="159"/>
      <c r="H784" s="11">
        <f t="shared" si="16"/>
        <v>9357599.2000000086</v>
      </c>
    </row>
    <row r="785" spans="1:8" ht="15" hidden="1" customHeight="1" x14ac:dyDescent="0.25">
      <c r="A785" s="13"/>
      <c r="B785" s="117"/>
      <c r="C785" s="28"/>
      <c r="D785" s="46"/>
      <c r="E785" s="49"/>
      <c r="F785" s="23"/>
      <c r="G785" s="159"/>
      <c r="H785" s="11">
        <f t="shared" si="16"/>
        <v>9357599.2000000086</v>
      </c>
    </row>
    <row r="786" spans="1:8" ht="15" hidden="1" customHeight="1" x14ac:dyDescent="0.25">
      <c r="A786" s="81"/>
      <c r="B786" s="117"/>
      <c r="C786" s="28"/>
      <c r="D786" s="46"/>
      <c r="E786" s="49"/>
      <c r="F786" s="23"/>
      <c r="G786" s="159"/>
      <c r="H786" s="11">
        <f t="shared" si="16"/>
        <v>9357599.2000000086</v>
      </c>
    </row>
    <row r="787" spans="1:8" ht="15" hidden="1" customHeight="1" x14ac:dyDescent="0.25">
      <c r="A787" s="13"/>
      <c r="B787" s="191"/>
      <c r="C787" s="28"/>
      <c r="D787" s="46"/>
      <c r="E787" s="49"/>
      <c r="F787" s="23"/>
      <c r="G787" s="159"/>
      <c r="H787" s="11">
        <f t="shared" si="16"/>
        <v>9357599.2000000086</v>
      </c>
    </row>
    <row r="788" spans="1:8" ht="15" hidden="1" customHeight="1" x14ac:dyDescent="0.25">
      <c r="A788" s="13"/>
      <c r="B788" s="117"/>
      <c r="C788" s="28"/>
      <c r="D788" s="46"/>
      <c r="E788" s="49"/>
      <c r="F788" s="23"/>
      <c r="G788" s="159"/>
      <c r="H788" s="11">
        <f t="shared" si="16"/>
        <v>9357599.2000000086</v>
      </c>
    </row>
    <row r="789" spans="1:8" ht="15" hidden="1" customHeight="1" x14ac:dyDescent="0.25">
      <c r="A789" s="13"/>
      <c r="B789" s="117"/>
      <c r="C789" s="28"/>
      <c r="D789" s="46"/>
      <c r="E789" s="49"/>
      <c r="F789" s="23"/>
      <c r="G789" s="159"/>
      <c r="H789" s="11">
        <f t="shared" si="16"/>
        <v>9357599.2000000086</v>
      </c>
    </row>
    <row r="790" spans="1:8" ht="15" hidden="1" customHeight="1" x14ac:dyDescent="0.25">
      <c r="A790" s="13"/>
      <c r="B790" s="117"/>
      <c r="C790" s="28"/>
      <c r="D790" s="46"/>
      <c r="E790" s="49"/>
      <c r="F790" s="23"/>
      <c r="G790" s="159"/>
      <c r="H790" s="11">
        <f t="shared" si="16"/>
        <v>9357599.2000000086</v>
      </c>
    </row>
    <row r="791" spans="1:8" ht="15" hidden="1" customHeight="1" x14ac:dyDescent="0.25">
      <c r="A791" s="13"/>
      <c r="B791" s="116"/>
      <c r="C791" s="28"/>
      <c r="D791" s="46"/>
      <c r="E791" s="49"/>
      <c r="F791" s="23"/>
      <c r="G791" s="159"/>
      <c r="H791" s="11">
        <f t="shared" si="16"/>
        <v>9357599.2000000086</v>
      </c>
    </row>
    <row r="792" spans="1:8" ht="15" hidden="1" customHeight="1" x14ac:dyDescent="0.25">
      <c r="A792" s="13"/>
      <c r="B792" s="116"/>
      <c r="C792" s="28"/>
      <c r="D792" s="46"/>
      <c r="E792" s="49"/>
      <c r="F792" s="23"/>
      <c r="G792" s="159"/>
      <c r="H792" s="11">
        <f t="shared" si="16"/>
        <v>9357599.2000000086</v>
      </c>
    </row>
    <row r="793" spans="1:8" ht="15" hidden="1" customHeight="1" x14ac:dyDescent="0.25">
      <c r="A793" s="13"/>
      <c r="B793" s="116"/>
      <c r="C793" s="28"/>
      <c r="D793" s="46"/>
      <c r="E793" s="49"/>
      <c r="F793" s="23"/>
      <c r="G793" s="159"/>
      <c r="H793" s="11">
        <f t="shared" si="16"/>
        <v>9357599.2000000086</v>
      </c>
    </row>
    <row r="794" spans="1:8" ht="15" hidden="1" customHeight="1" x14ac:dyDescent="0.25">
      <c r="A794" s="13"/>
      <c r="B794" s="116"/>
      <c r="C794" s="28"/>
      <c r="D794" s="46"/>
      <c r="E794" s="49"/>
      <c r="F794" s="23"/>
      <c r="G794" s="159"/>
      <c r="H794" s="11">
        <f t="shared" si="16"/>
        <v>9357599.2000000086</v>
      </c>
    </row>
    <row r="795" spans="1:8" ht="15" hidden="1" customHeight="1" x14ac:dyDescent="0.25">
      <c r="A795" s="13"/>
      <c r="B795" s="117"/>
      <c r="C795" s="28"/>
      <c r="D795" s="46"/>
      <c r="E795" s="49"/>
      <c r="F795" s="23"/>
      <c r="G795" s="159"/>
      <c r="H795" s="11">
        <f t="shared" si="16"/>
        <v>9357599.2000000086</v>
      </c>
    </row>
    <row r="796" spans="1:8" ht="15" hidden="1" customHeight="1" x14ac:dyDescent="0.25">
      <c r="A796" s="13"/>
      <c r="B796" s="116"/>
      <c r="C796" s="28"/>
      <c r="D796" s="46"/>
      <c r="E796" s="49"/>
      <c r="F796" s="23"/>
      <c r="G796" s="159"/>
      <c r="H796" s="11">
        <f t="shared" si="16"/>
        <v>9357599.2000000086</v>
      </c>
    </row>
    <row r="797" spans="1:8" ht="15" hidden="1" customHeight="1" x14ac:dyDescent="0.25">
      <c r="A797" s="13"/>
      <c r="B797" s="117"/>
      <c r="C797" s="28"/>
      <c r="D797" s="46"/>
      <c r="E797" s="49"/>
      <c r="F797" s="23"/>
      <c r="G797" s="159"/>
      <c r="H797" s="11">
        <f t="shared" si="16"/>
        <v>9357599.2000000086</v>
      </c>
    </row>
    <row r="798" spans="1:8" ht="15" hidden="1" customHeight="1" x14ac:dyDescent="0.25">
      <c r="A798" s="13"/>
      <c r="B798" s="116"/>
      <c r="C798" s="28"/>
      <c r="D798" s="46"/>
      <c r="E798" s="49"/>
      <c r="F798" s="23"/>
      <c r="G798" s="159"/>
      <c r="H798" s="11">
        <f t="shared" si="16"/>
        <v>9357599.2000000086</v>
      </c>
    </row>
    <row r="799" spans="1:8" ht="15" hidden="1" customHeight="1" x14ac:dyDescent="0.25">
      <c r="A799" s="13"/>
      <c r="B799" s="116"/>
      <c r="C799" s="28"/>
      <c r="D799" s="46"/>
      <c r="E799" s="49"/>
      <c r="F799" s="23"/>
      <c r="G799" s="23"/>
      <c r="H799" s="11">
        <f t="shared" si="16"/>
        <v>9357599.2000000086</v>
      </c>
    </row>
    <row r="800" spans="1:8" ht="15" hidden="1" customHeight="1" x14ac:dyDescent="0.25">
      <c r="A800" s="13"/>
      <c r="B800" s="116"/>
      <c r="C800" s="28"/>
      <c r="D800" s="46"/>
      <c r="E800" s="49"/>
      <c r="F800" s="23"/>
      <c r="G800" s="159"/>
      <c r="H800" s="11">
        <f t="shared" si="16"/>
        <v>9357599.2000000086</v>
      </c>
    </row>
    <row r="801" spans="1:8" ht="15" hidden="1" customHeight="1" x14ac:dyDescent="0.25">
      <c r="A801" s="13"/>
      <c r="B801" s="117"/>
      <c r="C801" s="28"/>
      <c r="D801" s="46"/>
      <c r="E801" s="49"/>
      <c r="F801" s="23"/>
      <c r="G801" s="159"/>
      <c r="H801" s="11">
        <f t="shared" si="16"/>
        <v>9357599.2000000086</v>
      </c>
    </row>
    <row r="802" spans="1:8" ht="15" hidden="1" customHeight="1" x14ac:dyDescent="0.25">
      <c r="A802" s="81"/>
      <c r="B802" s="116"/>
      <c r="C802" s="28"/>
      <c r="D802" s="46"/>
      <c r="E802" s="49"/>
      <c r="F802" s="23"/>
      <c r="G802" s="159"/>
      <c r="H802" s="11">
        <f t="shared" si="16"/>
        <v>9357599.2000000086</v>
      </c>
    </row>
    <row r="803" spans="1:8" ht="15" hidden="1" customHeight="1" x14ac:dyDescent="0.25">
      <c r="A803" s="13"/>
      <c r="B803" s="191"/>
      <c r="C803" s="28"/>
      <c r="D803" s="46"/>
      <c r="E803" s="49"/>
      <c r="F803" s="23"/>
      <c r="G803" s="159"/>
      <c r="H803" s="11">
        <f t="shared" si="16"/>
        <v>9357599.2000000086</v>
      </c>
    </row>
    <row r="804" spans="1:8" ht="15" hidden="1" customHeight="1" x14ac:dyDescent="0.25">
      <c r="A804" s="13"/>
      <c r="B804" s="191"/>
      <c r="C804" s="28"/>
      <c r="D804" s="46"/>
      <c r="E804" s="49"/>
      <c r="F804" s="23"/>
      <c r="G804" s="23"/>
      <c r="H804" s="11">
        <f t="shared" si="16"/>
        <v>9357599.2000000086</v>
      </c>
    </row>
    <row r="805" spans="1:8" ht="15" hidden="1" customHeight="1" x14ac:dyDescent="0.25">
      <c r="A805" s="13"/>
      <c r="B805" s="191"/>
      <c r="C805" s="28"/>
      <c r="D805" s="46"/>
      <c r="E805" s="49"/>
      <c r="F805" s="23"/>
      <c r="G805" s="23"/>
      <c r="H805" s="11">
        <f t="shared" si="16"/>
        <v>9357599.2000000086</v>
      </c>
    </row>
    <row r="806" spans="1:8" ht="15" hidden="1" customHeight="1" x14ac:dyDescent="0.25">
      <c r="A806" s="13"/>
      <c r="B806" s="191"/>
      <c r="C806" s="28"/>
      <c r="D806" s="46"/>
      <c r="E806" s="49"/>
      <c r="F806" s="23"/>
      <c r="G806" s="23"/>
      <c r="H806" s="11">
        <f t="shared" si="16"/>
        <v>9357599.2000000086</v>
      </c>
    </row>
    <row r="807" spans="1:8" ht="15" hidden="1" customHeight="1" x14ac:dyDescent="0.25">
      <c r="A807" s="13"/>
      <c r="B807" s="191"/>
      <c r="C807" s="28"/>
      <c r="D807" s="46"/>
      <c r="E807" s="49"/>
      <c r="F807" s="23"/>
      <c r="G807" s="23"/>
      <c r="H807" s="11">
        <f t="shared" si="16"/>
        <v>9357599.2000000086</v>
      </c>
    </row>
    <row r="808" spans="1:8" ht="15" hidden="1" customHeight="1" x14ac:dyDescent="0.25">
      <c r="A808" s="13"/>
      <c r="B808" s="191"/>
      <c r="C808" s="28"/>
      <c r="D808" s="46"/>
      <c r="E808" s="49"/>
      <c r="F808" s="23"/>
      <c r="G808" s="23"/>
      <c r="H808" s="11">
        <f t="shared" si="16"/>
        <v>9357599.2000000086</v>
      </c>
    </row>
    <row r="809" spans="1:8" ht="15" hidden="1" customHeight="1" x14ac:dyDescent="0.25">
      <c r="A809" s="13"/>
      <c r="B809" s="117"/>
      <c r="C809" s="28"/>
      <c r="D809" s="46"/>
      <c r="E809" s="49"/>
      <c r="F809" s="23"/>
      <c r="G809" s="159"/>
      <c r="H809" s="11">
        <f t="shared" si="16"/>
        <v>9357599.2000000086</v>
      </c>
    </row>
    <row r="810" spans="1:8" ht="15" hidden="1" customHeight="1" x14ac:dyDescent="0.25">
      <c r="A810" s="13"/>
      <c r="B810" s="117"/>
      <c r="C810" s="28"/>
      <c r="D810" s="46"/>
      <c r="E810" s="49"/>
      <c r="F810" s="23"/>
      <c r="G810" s="159"/>
      <c r="H810" s="11">
        <f t="shared" si="16"/>
        <v>9357599.2000000086</v>
      </c>
    </row>
    <row r="811" spans="1:8" ht="15" hidden="1" customHeight="1" x14ac:dyDescent="0.25">
      <c r="A811" s="13"/>
      <c r="B811" s="117"/>
      <c r="C811" s="28"/>
      <c r="D811" s="46"/>
      <c r="E811" s="49"/>
      <c r="F811" s="23"/>
      <c r="G811" s="159"/>
      <c r="H811" s="11">
        <f t="shared" si="16"/>
        <v>9357599.2000000086</v>
      </c>
    </row>
    <row r="812" spans="1:8" ht="15" hidden="1" customHeight="1" x14ac:dyDescent="0.25">
      <c r="A812" s="13"/>
      <c r="B812" s="117"/>
      <c r="C812" s="28"/>
      <c r="D812" s="46"/>
      <c r="E812" s="49"/>
      <c r="F812" s="23"/>
      <c r="G812" s="159"/>
      <c r="H812" s="11">
        <f t="shared" si="16"/>
        <v>9357599.2000000086</v>
      </c>
    </row>
    <row r="813" spans="1:8" ht="15" hidden="1" customHeight="1" x14ac:dyDescent="0.25">
      <c r="A813" s="13"/>
      <c r="B813" s="117"/>
      <c r="C813" s="28"/>
      <c r="D813" s="46"/>
      <c r="E813" s="49"/>
      <c r="F813" s="23"/>
      <c r="G813" s="159"/>
      <c r="H813" s="11">
        <f t="shared" si="16"/>
        <v>9357599.2000000086</v>
      </c>
    </row>
    <row r="814" spans="1:8" ht="15" hidden="1" customHeight="1" x14ac:dyDescent="0.25">
      <c r="A814" s="13"/>
      <c r="B814" s="117"/>
      <c r="C814" s="28"/>
      <c r="D814" s="46"/>
      <c r="E814" s="49"/>
      <c r="F814" s="23"/>
      <c r="G814" s="159"/>
      <c r="H814" s="11">
        <f t="shared" si="16"/>
        <v>9357599.2000000086</v>
      </c>
    </row>
    <row r="815" spans="1:8" ht="15" hidden="1" customHeight="1" x14ac:dyDescent="0.25">
      <c r="A815" s="13"/>
      <c r="B815" s="117"/>
      <c r="C815" s="28"/>
      <c r="D815" s="46"/>
      <c r="E815" s="49"/>
      <c r="F815" s="23"/>
      <c r="G815" s="159"/>
      <c r="H815" s="11">
        <f t="shared" si="16"/>
        <v>9357599.2000000086</v>
      </c>
    </row>
    <row r="816" spans="1:8" ht="15" hidden="1" customHeight="1" x14ac:dyDescent="0.25">
      <c r="A816" s="13"/>
      <c r="B816" s="117"/>
      <c r="C816" s="28"/>
      <c r="D816" s="46"/>
      <c r="E816" s="49"/>
      <c r="F816" s="23"/>
      <c r="G816" s="159"/>
      <c r="H816" s="11">
        <f t="shared" si="16"/>
        <v>9357599.2000000086</v>
      </c>
    </row>
    <row r="817" spans="1:8" ht="15" hidden="1" customHeight="1" x14ac:dyDescent="0.25">
      <c r="A817" s="13"/>
      <c r="B817" s="117"/>
      <c r="C817" s="28"/>
      <c r="D817" s="46"/>
      <c r="E817" s="49"/>
      <c r="F817" s="23"/>
      <c r="G817" s="159"/>
      <c r="H817" s="11">
        <f t="shared" si="16"/>
        <v>9357599.2000000086</v>
      </c>
    </row>
    <row r="818" spans="1:8" ht="15" hidden="1" customHeight="1" x14ac:dyDescent="0.25">
      <c r="A818" s="13"/>
      <c r="B818" s="117"/>
      <c r="C818" s="28"/>
      <c r="D818" s="46"/>
      <c r="E818" s="49"/>
      <c r="F818" s="23"/>
      <c r="G818" s="159"/>
      <c r="H818" s="11">
        <f t="shared" ref="H818:H881" si="17">H817+F818-G818</f>
        <v>9357599.2000000086</v>
      </c>
    </row>
    <row r="819" spans="1:8" ht="15" hidden="1" customHeight="1" x14ac:dyDescent="0.25">
      <c r="A819" s="13"/>
      <c r="B819" s="117"/>
      <c r="C819" s="28"/>
      <c r="D819" s="46"/>
      <c r="E819" s="49"/>
      <c r="F819" s="23"/>
      <c r="G819" s="23"/>
      <c r="H819" s="11">
        <f t="shared" si="17"/>
        <v>9357599.2000000086</v>
      </c>
    </row>
    <row r="820" spans="1:8" ht="15" hidden="1" customHeight="1" x14ac:dyDescent="0.25">
      <c r="A820" s="13"/>
      <c r="B820" s="117"/>
      <c r="C820" s="28"/>
      <c r="D820" s="46"/>
      <c r="E820" s="49"/>
      <c r="F820" s="23"/>
      <c r="G820" s="23"/>
      <c r="H820" s="11">
        <f t="shared" si="17"/>
        <v>9357599.2000000086</v>
      </c>
    </row>
    <row r="821" spans="1:8" ht="15" hidden="1" customHeight="1" x14ac:dyDescent="0.25">
      <c r="A821" s="13"/>
      <c r="B821" s="117"/>
      <c r="C821" s="28"/>
      <c r="D821" s="46"/>
      <c r="E821" s="49"/>
      <c r="F821" s="23"/>
      <c r="G821" s="23"/>
      <c r="H821" s="11">
        <f t="shared" si="17"/>
        <v>9357599.2000000086</v>
      </c>
    </row>
    <row r="822" spans="1:8" ht="15" hidden="1" customHeight="1" x14ac:dyDescent="0.25">
      <c r="A822" s="13"/>
      <c r="B822" s="117"/>
      <c r="C822" s="28"/>
      <c r="D822" s="46"/>
      <c r="E822" s="49"/>
      <c r="F822" s="23"/>
      <c r="G822" s="23"/>
      <c r="H822" s="11">
        <f t="shared" si="17"/>
        <v>9357599.2000000086</v>
      </c>
    </row>
    <row r="823" spans="1:8" ht="15" hidden="1" customHeight="1" x14ac:dyDescent="0.25">
      <c r="A823" s="13"/>
      <c r="B823" s="117"/>
      <c r="C823" s="28"/>
      <c r="D823" s="46"/>
      <c r="E823" s="49"/>
      <c r="F823" s="23"/>
      <c r="G823" s="159"/>
      <c r="H823" s="11">
        <f t="shared" si="17"/>
        <v>9357599.2000000086</v>
      </c>
    </row>
    <row r="824" spans="1:8" ht="15" hidden="1" customHeight="1" x14ac:dyDescent="0.25">
      <c r="A824" s="13"/>
      <c r="B824" s="117"/>
      <c r="C824" s="28"/>
      <c r="D824" s="46"/>
      <c r="E824" s="49"/>
      <c r="F824" s="23"/>
      <c r="G824" s="159"/>
      <c r="H824" s="11">
        <f t="shared" si="17"/>
        <v>9357599.2000000086</v>
      </c>
    </row>
    <row r="825" spans="1:8" ht="15" hidden="1" customHeight="1" x14ac:dyDescent="0.25">
      <c r="A825" s="13"/>
      <c r="B825" s="117"/>
      <c r="C825" s="28"/>
      <c r="D825" s="46"/>
      <c r="E825" s="49"/>
      <c r="F825" s="23"/>
      <c r="G825" s="159"/>
      <c r="H825" s="11">
        <f t="shared" si="17"/>
        <v>9357599.2000000086</v>
      </c>
    </row>
    <row r="826" spans="1:8" ht="15" hidden="1" customHeight="1" x14ac:dyDescent="0.25">
      <c r="A826" s="13"/>
      <c r="B826" s="117"/>
      <c r="C826" s="28"/>
      <c r="D826" s="46"/>
      <c r="E826" s="49"/>
      <c r="F826" s="23"/>
      <c r="G826" s="159"/>
      <c r="H826" s="11">
        <f t="shared" si="17"/>
        <v>9357599.2000000086</v>
      </c>
    </row>
    <row r="827" spans="1:8" ht="15" hidden="1" customHeight="1" x14ac:dyDescent="0.25">
      <c r="A827" s="13"/>
      <c r="B827" s="117"/>
      <c r="C827" s="28"/>
      <c r="D827" s="46"/>
      <c r="E827" s="49"/>
      <c r="F827" s="23"/>
      <c r="G827" s="23"/>
      <c r="H827" s="11">
        <f t="shared" si="17"/>
        <v>9357599.2000000086</v>
      </c>
    </row>
    <row r="828" spans="1:8" ht="15" hidden="1" customHeight="1" x14ac:dyDescent="0.25">
      <c r="A828" s="13"/>
      <c r="B828" s="117"/>
      <c r="C828" s="28"/>
      <c r="D828" s="46"/>
      <c r="E828" s="49"/>
      <c r="F828" s="23"/>
      <c r="G828" s="23"/>
      <c r="H828" s="11">
        <f t="shared" si="17"/>
        <v>9357599.2000000086</v>
      </c>
    </row>
    <row r="829" spans="1:8" ht="15" hidden="1" customHeight="1" x14ac:dyDescent="0.25">
      <c r="A829" s="13"/>
      <c r="B829" s="117"/>
      <c r="C829" s="28"/>
      <c r="D829" s="46"/>
      <c r="E829" s="49"/>
      <c r="F829" s="23"/>
      <c r="G829" s="23"/>
      <c r="H829" s="11">
        <f t="shared" si="17"/>
        <v>9357599.2000000086</v>
      </c>
    </row>
    <row r="830" spans="1:8" ht="15" hidden="1" customHeight="1" x14ac:dyDescent="0.25">
      <c r="A830" s="13"/>
      <c r="B830" s="117"/>
      <c r="C830" s="28"/>
      <c r="D830" s="46"/>
      <c r="E830" s="49"/>
      <c r="F830" s="23"/>
      <c r="G830" s="159"/>
      <c r="H830" s="11">
        <f t="shared" si="17"/>
        <v>9357599.2000000086</v>
      </c>
    </row>
    <row r="831" spans="1:8" ht="15" hidden="1" customHeight="1" x14ac:dyDescent="0.25">
      <c r="A831" s="13"/>
      <c r="B831" s="192"/>
      <c r="C831" s="28"/>
      <c r="D831" s="46"/>
      <c r="E831" s="49"/>
      <c r="F831" s="23"/>
      <c r="G831" s="159"/>
      <c r="H831" s="11">
        <f t="shared" si="17"/>
        <v>9357599.2000000086</v>
      </c>
    </row>
    <row r="832" spans="1:8" ht="15" hidden="1" customHeight="1" x14ac:dyDescent="0.25">
      <c r="A832" s="13"/>
      <c r="B832" s="192"/>
      <c r="C832" s="28"/>
      <c r="D832" s="46"/>
      <c r="E832" s="49"/>
      <c r="F832" s="23"/>
      <c r="G832" s="23"/>
      <c r="H832" s="11">
        <f t="shared" si="17"/>
        <v>9357599.2000000086</v>
      </c>
    </row>
    <row r="833" spans="1:8" ht="15" hidden="1" customHeight="1" x14ac:dyDescent="0.25">
      <c r="A833" s="13"/>
      <c r="B833" s="192"/>
      <c r="C833" s="28"/>
      <c r="D833" s="46"/>
      <c r="E833" s="49"/>
      <c r="F833" s="23"/>
      <c r="G833" s="159"/>
      <c r="H833" s="11">
        <f t="shared" si="17"/>
        <v>9357599.2000000086</v>
      </c>
    </row>
    <row r="834" spans="1:8" ht="15" hidden="1" customHeight="1" x14ac:dyDescent="0.25">
      <c r="A834" s="13"/>
      <c r="B834" s="117"/>
      <c r="C834" s="28"/>
      <c r="D834" s="46"/>
      <c r="E834" s="49"/>
      <c r="F834" s="23"/>
      <c r="G834" s="159"/>
      <c r="H834" s="11">
        <f t="shared" si="17"/>
        <v>9357599.2000000086</v>
      </c>
    </row>
    <row r="835" spans="1:8" ht="15" hidden="1" customHeight="1" x14ac:dyDescent="0.25">
      <c r="A835" s="13"/>
      <c r="B835" s="117"/>
      <c r="C835" s="28"/>
      <c r="D835" s="46"/>
      <c r="E835" s="49"/>
      <c r="F835" s="23"/>
      <c r="G835" s="159"/>
      <c r="H835" s="11">
        <f t="shared" si="17"/>
        <v>9357599.2000000086</v>
      </c>
    </row>
    <row r="836" spans="1:8" ht="15" hidden="1" customHeight="1" x14ac:dyDescent="0.25">
      <c r="A836" s="13"/>
      <c r="B836" s="117"/>
      <c r="C836" s="28"/>
      <c r="D836" s="46"/>
      <c r="E836" s="49"/>
      <c r="F836" s="23"/>
      <c r="G836" s="159"/>
      <c r="H836" s="11">
        <f t="shared" si="17"/>
        <v>9357599.2000000086</v>
      </c>
    </row>
    <row r="837" spans="1:8" ht="15" hidden="1" customHeight="1" x14ac:dyDescent="0.25">
      <c r="A837" s="82"/>
      <c r="B837" s="193"/>
      <c r="C837" s="28"/>
      <c r="D837" s="46"/>
      <c r="E837" s="49"/>
      <c r="F837" s="23"/>
      <c r="G837" s="159"/>
      <c r="H837" s="11">
        <f t="shared" si="17"/>
        <v>9357599.2000000086</v>
      </c>
    </row>
    <row r="838" spans="1:8" ht="15" hidden="1" customHeight="1" x14ac:dyDescent="0.25">
      <c r="A838" s="35"/>
      <c r="B838" s="120"/>
      <c r="C838" s="28"/>
      <c r="D838" s="46"/>
      <c r="E838" s="49"/>
      <c r="F838" s="23"/>
      <c r="G838" s="159"/>
      <c r="H838" s="11">
        <f t="shared" si="17"/>
        <v>9357599.2000000086</v>
      </c>
    </row>
    <row r="839" spans="1:8" ht="15" hidden="1" customHeight="1" x14ac:dyDescent="0.25">
      <c r="A839" s="35"/>
      <c r="B839" s="120"/>
      <c r="C839" s="28"/>
      <c r="D839" s="46"/>
      <c r="E839" s="49"/>
      <c r="F839" s="107"/>
      <c r="G839" s="85"/>
      <c r="H839" s="11">
        <f t="shared" si="17"/>
        <v>9357599.2000000086</v>
      </c>
    </row>
    <row r="840" spans="1:8" ht="15" hidden="1" customHeight="1" x14ac:dyDescent="0.25">
      <c r="A840" s="35"/>
      <c r="B840" s="120"/>
      <c r="C840" s="28"/>
      <c r="D840" s="46"/>
      <c r="E840" s="49"/>
      <c r="F840" s="23"/>
      <c r="G840" s="85"/>
      <c r="H840" s="11">
        <f t="shared" si="17"/>
        <v>9357599.2000000086</v>
      </c>
    </row>
    <row r="841" spans="1:8" ht="15" hidden="1" customHeight="1" x14ac:dyDescent="0.25">
      <c r="A841" s="35"/>
      <c r="B841" s="120"/>
      <c r="C841" s="28"/>
      <c r="D841" s="46"/>
      <c r="E841" s="49"/>
      <c r="F841" s="23"/>
      <c r="G841" s="85"/>
      <c r="H841" s="11">
        <f t="shared" si="17"/>
        <v>9357599.2000000086</v>
      </c>
    </row>
    <row r="842" spans="1:8" ht="15" hidden="1" customHeight="1" x14ac:dyDescent="0.25">
      <c r="A842" s="35"/>
      <c r="B842" s="120"/>
      <c r="C842" s="28"/>
      <c r="D842" s="46"/>
      <c r="E842" s="49"/>
      <c r="F842" s="23"/>
      <c r="G842" s="85"/>
      <c r="H842" s="11">
        <f t="shared" si="17"/>
        <v>9357599.2000000086</v>
      </c>
    </row>
    <row r="843" spans="1:8" ht="15" hidden="1" customHeight="1" x14ac:dyDescent="0.25">
      <c r="A843" s="35"/>
      <c r="B843" s="120"/>
      <c r="C843" s="28"/>
      <c r="D843" s="46"/>
      <c r="E843" s="49"/>
      <c r="F843" s="23"/>
      <c r="G843" s="85"/>
      <c r="H843" s="11">
        <f t="shared" si="17"/>
        <v>9357599.2000000086</v>
      </c>
    </row>
    <row r="844" spans="1:8" ht="15" hidden="1" customHeight="1" x14ac:dyDescent="0.25">
      <c r="A844" s="35"/>
      <c r="B844" s="120"/>
      <c r="C844" s="28"/>
      <c r="D844" s="46"/>
      <c r="E844" s="49"/>
      <c r="F844" s="23"/>
      <c r="G844" s="85"/>
      <c r="H844" s="11">
        <f t="shared" si="17"/>
        <v>9357599.2000000086</v>
      </c>
    </row>
    <row r="845" spans="1:8" ht="15" hidden="1" customHeight="1" x14ac:dyDescent="0.25">
      <c r="A845" s="35"/>
      <c r="B845" s="120"/>
      <c r="C845" s="28"/>
      <c r="D845" s="46"/>
      <c r="E845" s="49"/>
      <c r="F845" s="23"/>
      <c r="G845" s="85"/>
      <c r="H845" s="11">
        <f t="shared" si="17"/>
        <v>9357599.2000000086</v>
      </c>
    </row>
    <row r="846" spans="1:8" ht="15" hidden="1" customHeight="1" x14ac:dyDescent="0.25">
      <c r="A846" s="13"/>
      <c r="B846" s="117"/>
      <c r="C846" s="28"/>
      <c r="D846" s="46"/>
      <c r="E846" s="49"/>
      <c r="F846" s="23"/>
      <c r="G846" s="159"/>
      <c r="H846" s="11">
        <f t="shared" si="17"/>
        <v>9357599.2000000086</v>
      </c>
    </row>
    <row r="847" spans="1:8" ht="15" hidden="1" customHeight="1" x14ac:dyDescent="0.25">
      <c r="A847" s="13"/>
      <c r="B847" s="117"/>
      <c r="C847" s="28"/>
      <c r="D847" s="46"/>
      <c r="E847" s="49"/>
      <c r="F847" s="23"/>
      <c r="G847" s="159"/>
      <c r="H847" s="11">
        <f t="shared" si="17"/>
        <v>9357599.2000000086</v>
      </c>
    </row>
    <row r="848" spans="1:8" ht="15" hidden="1" customHeight="1" x14ac:dyDescent="0.25">
      <c r="A848" s="13"/>
      <c r="B848" s="117"/>
      <c r="C848" s="28"/>
      <c r="D848" s="46"/>
      <c r="E848" s="49"/>
      <c r="F848" s="23"/>
      <c r="G848" s="159"/>
      <c r="H848" s="11">
        <f t="shared" si="17"/>
        <v>9357599.2000000086</v>
      </c>
    </row>
    <row r="849" spans="1:8" ht="15" hidden="1" customHeight="1" x14ac:dyDescent="0.25">
      <c r="A849" s="13"/>
      <c r="B849" s="117"/>
      <c r="C849" s="28"/>
      <c r="D849" s="46"/>
      <c r="E849" s="49"/>
      <c r="F849" s="23"/>
      <c r="G849" s="159"/>
      <c r="H849" s="11">
        <f t="shared" si="17"/>
        <v>9357599.2000000086</v>
      </c>
    </row>
    <row r="850" spans="1:8" ht="15" hidden="1" customHeight="1" x14ac:dyDescent="0.25">
      <c r="A850" s="13"/>
      <c r="B850" s="117"/>
      <c r="C850" s="28"/>
      <c r="D850" s="46"/>
      <c r="E850" s="49"/>
      <c r="F850" s="23"/>
      <c r="G850" s="159"/>
      <c r="H850" s="11">
        <f t="shared" si="17"/>
        <v>9357599.2000000086</v>
      </c>
    </row>
    <row r="851" spans="1:8" ht="15" hidden="1" customHeight="1" x14ac:dyDescent="0.25">
      <c r="A851" s="13"/>
      <c r="B851" s="117"/>
      <c r="C851" s="28"/>
      <c r="D851" s="46"/>
      <c r="E851" s="49"/>
      <c r="F851" s="23"/>
      <c r="G851" s="159"/>
      <c r="H851" s="11">
        <f t="shared" si="17"/>
        <v>9357599.2000000086</v>
      </c>
    </row>
    <row r="852" spans="1:8" ht="15" hidden="1" customHeight="1" x14ac:dyDescent="0.25">
      <c r="A852" s="13"/>
      <c r="B852" s="117"/>
      <c r="C852" s="28"/>
      <c r="D852" s="46"/>
      <c r="E852" s="49"/>
      <c r="F852" s="23"/>
      <c r="G852" s="23"/>
      <c r="H852" s="11">
        <f t="shared" si="17"/>
        <v>9357599.2000000086</v>
      </c>
    </row>
    <row r="853" spans="1:8" ht="15" hidden="1" customHeight="1" x14ac:dyDescent="0.25">
      <c r="A853" s="13"/>
      <c r="B853" s="117"/>
      <c r="C853" s="28"/>
      <c r="D853" s="46"/>
      <c r="E853" s="49"/>
      <c r="F853" s="23"/>
      <c r="G853" s="159"/>
      <c r="H853" s="11">
        <f t="shared" si="17"/>
        <v>9357599.2000000086</v>
      </c>
    </row>
    <row r="854" spans="1:8" ht="15" hidden="1" customHeight="1" x14ac:dyDescent="0.25">
      <c r="A854" s="13"/>
      <c r="B854" s="117"/>
      <c r="C854" s="28"/>
      <c r="D854" s="46"/>
      <c r="E854" s="49"/>
      <c r="F854" s="23"/>
      <c r="G854" s="159"/>
      <c r="H854" s="11">
        <f t="shared" si="17"/>
        <v>9357599.2000000086</v>
      </c>
    </row>
    <row r="855" spans="1:8" ht="15" hidden="1" customHeight="1" x14ac:dyDescent="0.25">
      <c r="A855" s="13"/>
      <c r="B855" s="117"/>
      <c r="C855" s="28"/>
      <c r="D855" s="46"/>
      <c r="E855" s="49"/>
      <c r="F855" s="23"/>
      <c r="G855" s="159"/>
      <c r="H855" s="11">
        <f t="shared" si="17"/>
        <v>9357599.2000000086</v>
      </c>
    </row>
    <row r="856" spans="1:8" ht="15" hidden="1" customHeight="1" x14ac:dyDescent="0.25">
      <c r="A856" s="13"/>
      <c r="B856" s="117"/>
      <c r="C856" s="28"/>
      <c r="D856" s="46"/>
      <c r="E856" s="49"/>
      <c r="F856" s="23"/>
      <c r="G856" s="159"/>
      <c r="H856" s="11">
        <f t="shared" si="17"/>
        <v>9357599.2000000086</v>
      </c>
    </row>
    <row r="857" spans="1:8" ht="15" hidden="1" customHeight="1" x14ac:dyDescent="0.25">
      <c r="A857" s="13"/>
      <c r="B857" s="117"/>
      <c r="C857" s="28"/>
      <c r="D857" s="46"/>
      <c r="E857" s="49"/>
      <c r="F857" s="23"/>
      <c r="G857" s="159"/>
      <c r="H857" s="11">
        <f t="shared" si="17"/>
        <v>9357599.2000000086</v>
      </c>
    </row>
    <row r="858" spans="1:8" ht="15" hidden="1" customHeight="1" x14ac:dyDescent="0.25">
      <c r="A858" s="13"/>
      <c r="B858" s="117"/>
      <c r="C858" s="28"/>
      <c r="D858" s="46"/>
      <c r="E858" s="49"/>
      <c r="F858" s="107"/>
      <c r="G858" s="23"/>
      <c r="H858" s="11">
        <f t="shared" si="17"/>
        <v>9357599.2000000086</v>
      </c>
    </row>
    <row r="859" spans="1:8" ht="15" hidden="1" customHeight="1" x14ac:dyDescent="0.25">
      <c r="A859" s="13"/>
      <c r="B859" s="117"/>
      <c r="C859" s="28"/>
      <c r="D859" s="46"/>
      <c r="E859" s="49"/>
      <c r="F859" s="107"/>
      <c r="G859" s="23"/>
      <c r="H859" s="11">
        <f t="shared" si="17"/>
        <v>9357599.2000000086</v>
      </c>
    </row>
    <row r="860" spans="1:8" ht="15" hidden="1" customHeight="1" x14ac:dyDescent="0.25">
      <c r="A860" s="13"/>
      <c r="B860" s="117"/>
      <c r="C860" s="28"/>
      <c r="D860" s="46"/>
      <c r="E860" s="49"/>
      <c r="F860" s="23"/>
      <c r="G860" s="159"/>
      <c r="H860" s="11">
        <f t="shared" si="17"/>
        <v>9357599.2000000086</v>
      </c>
    </row>
    <row r="861" spans="1:8" ht="15" hidden="1" customHeight="1" x14ac:dyDescent="0.25">
      <c r="A861" s="13"/>
      <c r="B861" s="117"/>
      <c r="C861" s="28"/>
      <c r="D861" s="46"/>
      <c r="E861" s="49"/>
      <c r="F861" s="23"/>
      <c r="G861" s="159"/>
      <c r="H861" s="11">
        <f t="shared" si="17"/>
        <v>9357599.2000000086</v>
      </c>
    </row>
    <row r="862" spans="1:8" ht="15" hidden="1" customHeight="1" x14ac:dyDescent="0.25">
      <c r="A862" s="13"/>
      <c r="B862" s="117"/>
      <c r="C862" s="28"/>
      <c r="D862" s="46"/>
      <c r="E862" s="49"/>
      <c r="F862" s="23"/>
      <c r="G862" s="159"/>
      <c r="H862" s="11">
        <f t="shared" si="17"/>
        <v>9357599.2000000086</v>
      </c>
    </row>
    <row r="863" spans="1:8" ht="15" hidden="1" customHeight="1" x14ac:dyDescent="0.25">
      <c r="A863" s="13"/>
      <c r="B863" s="117"/>
      <c r="C863" s="28"/>
      <c r="D863" s="46"/>
      <c r="E863" s="49"/>
      <c r="F863" s="23"/>
      <c r="G863" s="159"/>
      <c r="H863" s="11">
        <f t="shared" si="17"/>
        <v>9357599.2000000086</v>
      </c>
    </row>
    <row r="864" spans="1:8" ht="15" hidden="1" customHeight="1" x14ac:dyDescent="0.25">
      <c r="A864" s="13"/>
      <c r="B864" s="117"/>
      <c r="C864" s="28"/>
      <c r="D864" s="46"/>
      <c r="E864" s="49"/>
      <c r="F864" s="23"/>
      <c r="G864" s="159"/>
      <c r="H864" s="11">
        <f t="shared" si="17"/>
        <v>9357599.2000000086</v>
      </c>
    </row>
    <row r="865" spans="1:8" ht="15" hidden="1" customHeight="1" x14ac:dyDescent="0.25">
      <c r="A865" s="13"/>
      <c r="B865" s="117"/>
      <c r="C865" s="28"/>
      <c r="D865" s="46"/>
      <c r="E865" s="49"/>
      <c r="F865" s="23"/>
      <c r="G865" s="159"/>
      <c r="H865" s="11">
        <f t="shared" si="17"/>
        <v>9357599.2000000086</v>
      </c>
    </row>
    <row r="866" spans="1:8" ht="15" hidden="1" customHeight="1" x14ac:dyDescent="0.25">
      <c r="A866" s="13"/>
      <c r="B866" s="117"/>
      <c r="C866" s="28"/>
      <c r="D866" s="46"/>
      <c r="E866" s="49"/>
      <c r="F866" s="23"/>
      <c r="G866" s="159"/>
      <c r="H866" s="11">
        <f t="shared" si="17"/>
        <v>9357599.2000000086</v>
      </c>
    </row>
    <row r="867" spans="1:8" ht="15" hidden="1" customHeight="1" x14ac:dyDescent="0.25">
      <c r="A867" s="13"/>
      <c r="B867" s="117"/>
      <c r="C867" s="28"/>
      <c r="D867" s="46"/>
      <c r="E867" s="49"/>
      <c r="F867" s="23"/>
      <c r="G867" s="23"/>
      <c r="H867" s="11">
        <f t="shared" si="17"/>
        <v>9357599.2000000086</v>
      </c>
    </row>
    <row r="868" spans="1:8" ht="15" hidden="1" customHeight="1" x14ac:dyDescent="0.25">
      <c r="A868" s="13"/>
      <c r="B868" s="117"/>
      <c r="C868" s="28"/>
      <c r="D868" s="46"/>
      <c r="E868" s="49"/>
      <c r="F868" s="23"/>
      <c r="G868" s="159"/>
      <c r="H868" s="11">
        <f t="shared" si="17"/>
        <v>9357599.2000000086</v>
      </c>
    </row>
    <row r="869" spans="1:8" ht="15" hidden="1" customHeight="1" x14ac:dyDescent="0.25">
      <c r="A869" s="13"/>
      <c r="B869" s="117"/>
      <c r="C869" s="28"/>
      <c r="D869" s="46"/>
      <c r="E869" s="49"/>
      <c r="F869" s="23"/>
      <c r="G869" s="159"/>
      <c r="H869" s="11">
        <f t="shared" si="17"/>
        <v>9357599.2000000086</v>
      </c>
    </row>
    <row r="870" spans="1:8" ht="15" hidden="1" customHeight="1" x14ac:dyDescent="0.25">
      <c r="A870" s="13"/>
      <c r="B870" s="117"/>
      <c r="C870" s="28"/>
      <c r="D870" s="46"/>
      <c r="E870" s="49"/>
      <c r="F870" s="23"/>
      <c r="G870" s="159"/>
      <c r="H870" s="11">
        <f t="shared" si="17"/>
        <v>9357599.2000000086</v>
      </c>
    </row>
    <row r="871" spans="1:8" ht="15" hidden="1" customHeight="1" x14ac:dyDescent="0.25">
      <c r="A871" s="13"/>
      <c r="B871" s="117"/>
      <c r="C871" s="28"/>
      <c r="D871" s="46"/>
      <c r="E871" s="49"/>
      <c r="F871" s="23"/>
      <c r="G871" s="159"/>
      <c r="H871" s="11">
        <f t="shared" si="17"/>
        <v>9357599.2000000086</v>
      </c>
    </row>
    <row r="872" spans="1:8" ht="15" hidden="1" customHeight="1" x14ac:dyDescent="0.25">
      <c r="A872" s="13"/>
      <c r="B872" s="117"/>
      <c r="C872" s="28"/>
      <c r="D872" s="46"/>
      <c r="E872" s="49"/>
      <c r="F872" s="23"/>
      <c r="G872" s="159"/>
      <c r="H872" s="11">
        <f t="shared" si="17"/>
        <v>9357599.2000000086</v>
      </c>
    </row>
    <row r="873" spans="1:8" ht="15" hidden="1" customHeight="1" x14ac:dyDescent="0.25">
      <c r="A873" s="13"/>
      <c r="B873" s="117"/>
      <c r="C873" s="28"/>
      <c r="D873" s="46"/>
      <c r="E873" s="49"/>
      <c r="F873" s="23"/>
      <c r="G873" s="159"/>
      <c r="H873" s="11">
        <f t="shared" si="17"/>
        <v>9357599.2000000086</v>
      </c>
    </row>
    <row r="874" spans="1:8" ht="15" hidden="1" customHeight="1" x14ac:dyDescent="0.25">
      <c r="A874" s="13"/>
      <c r="B874" s="117"/>
      <c r="C874" s="28"/>
      <c r="D874" s="46"/>
      <c r="E874" s="49"/>
      <c r="F874" s="23"/>
      <c r="G874" s="159"/>
      <c r="H874" s="11">
        <f t="shared" si="17"/>
        <v>9357599.2000000086</v>
      </c>
    </row>
    <row r="875" spans="1:8" ht="15" hidden="1" customHeight="1" x14ac:dyDescent="0.25">
      <c r="A875" s="13"/>
      <c r="B875" s="117"/>
      <c r="C875" s="28"/>
      <c r="D875" s="46"/>
      <c r="E875" s="49"/>
      <c r="F875" s="23"/>
      <c r="G875" s="159"/>
      <c r="H875" s="11">
        <f t="shared" si="17"/>
        <v>9357599.2000000086</v>
      </c>
    </row>
    <row r="876" spans="1:8" ht="15" hidden="1" customHeight="1" x14ac:dyDescent="0.25">
      <c r="A876" s="13"/>
      <c r="B876" s="117"/>
      <c r="C876" s="28"/>
      <c r="D876" s="46"/>
      <c r="E876" s="49"/>
      <c r="F876" s="23"/>
      <c r="G876" s="159"/>
      <c r="H876" s="11">
        <f t="shared" si="17"/>
        <v>9357599.2000000086</v>
      </c>
    </row>
    <row r="877" spans="1:8" ht="15" hidden="1" customHeight="1" x14ac:dyDescent="0.25">
      <c r="A877" s="13"/>
      <c r="B877" s="117"/>
      <c r="C877" s="28"/>
      <c r="D877" s="46"/>
      <c r="E877" s="49"/>
      <c r="F877" s="23"/>
      <c r="G877" s="159"/>
      <c r="H877" s="11">
        <f t="shared" si="17"/>
        <v>9357599.2000000086</v>
      </c>
    </row>
    <row r="878" spans="1:8" ht="15" hidden="1" customHeight="1" x14ac:dyDescent="0.25">
      <c r="A878" s="13"/>
      <c r="B878" s="117"/>
      <c r="C878" s="28"/>
      <c r="D878" s="46"/>
      <c r="E878" s="49"/>
      <c r="F878" s="23"/>
      <c r="G878" s="159"/>
      <c r="H878" s="11">
        <f t="shared" si="17"/>
        <v>9357599.2000000086</v>
      </c>
    </row>
    <row r="879" spans="1:8" ht="15" hidden="1" customHeight="1" x14ac:dyDescent="0.25">
      <c r="A879" s="13"/>
      <c r="B879" s="117"/>
      <c r="C879" s="28"/>
      <c r="D879" s="46"/>
      <c r="E879" s="49"/>
      <c r="F879" s="23"/>
      <c r="G879" s="159"/>
      <c r="H879" s="11">
        <f t="shared" si="17"/>
        <v>9357599.2000000086</v>
      </c>
    </row>
    <row r="880" spans="1:8" ht="15" hidden="1" customHeight="1" x14ac:dyDescent="0.25">
      <c r="A880" s="13"/>
      <c r="B880" s="117"/>
      <c r="C880" s="28"/>
      <c r="D880" s="46"/>
      <c r="E880" s="49"/>
      <c r="F880" s="23"/>
      <c r="G880" s="159"/>
      <c r="H880" s="11">
        <f t="shared" si="17"/>
        <v>9357599.2000000086</v>
      </c>
    </row>
    <row r="881" spans="1:8" ht="15" hidden="1" customHeight="1" x14ac:dyDescent="0.25">
      <c r="A881" s="13"/>
      <c r="B881" s="117"/>
      <c r="C881" s="28"/>
      <c r="D881" s="46"/>
      <c r="E881" s="49"/>
      <c r="F881" s="107"/>
      <c r="G881" s="23"/>
      <c r="H881" s="11">
        <f t="shared" si="17"/>
        <v>9357599.2000000086</v>
      </c>
    </row>
    <row r="882" spans="1:8" ht="15" hidden="1" customHeight="1" x14ac:dyDescent="0.25">
      <c r="A882" s="13"/>
      <c r="B882" s="117"/>
      <c r="C882" s="28"/>
      <c r="D882" s="46"/>
      <c r="E882" s="49"/>
      <c r="F882" s="23"/>
      <c r="G882" s="159"/>
      <c r="H882" s="11">
        <f t="shared" ref="H882:H897" si="18">H881+F882-G882</f>
        <v>9357599.2000000086</v>
      </c>
    </row>
    <row r="883" spans="1:8" ht="15" hidden="1" customHeight="1" x14ac:dyDescent="0.25">
      <c r="A883" s="13"/>
      <c r="B883" s="117"/>
      <c r="C883" s="28"/>
      <c r="D883" s="46"/>
      <c r="E883" s="49"/>
      <c r="F883" s="23"/>
      <c r="G883" s="159"/>
      <c r="H883" s="11">
        <f t="shared" si="18"/>
        <v>9357599.2000000086</v>
      </c>
    </row>
    <row r="884" spans="1:8" ht="15" hidden="1" customHeight="1" x14ac:dyDescent="0.25">
      <c r="A884" s="13"/>
      <c r="B884" s="117"/>
      <c r="C884" s="28"/>
      <c r="D884" s="46"/>
      <c r="E884" s="49"/>
      <c r="F884" s="23"/>
      <c r="G884" s="159"/>
      <c r="H884" s="11">
        <f t="shared" si="18"/>
        <v>9357599.2000000086</v>
      </c>
    </row>
    <row r="885" spans="1:8" ht="15" hidden="1" customHeight="1" x14ac:dyDescent="0.25">
      <c r="A885" s="13"/>
      <c r="B885" s="117"/>
      <c r="C885" s="28"/>
      <c r="D885" s="46"/>
      <c r="E885" s="49"/>
      <c r="F885" s="23"/>
      <c r="G885" s="159"/>
      <c r="H885" s="11">
        <f t="shared" si="18"/>
        <v>9357599.2000000086</v>
      </c>
    </row>
    <row r="886" spans="1:8" ht="15" hidden="1" customHeight="1" x14ac:dyDescent="0.25">
      <c r="A886" s="13"/>
      <c r="B886" s="117"/>
      <c r="C886" s="28"/>
      <c r="D886" s="46"/>
      <c r="E886" s="49"/>
      <c r="F886" s="23"/>
      <c r="G886" s="159"/>
      <c r="H886" s="11">
        <f t="shared" si="18"/>
        <v>9357599.2000000086</v>
      </c>
    </row>
    <row r="887" spans="1:8" ht="15" hidden="1" customHeight="1" x14ac:dyDescent="0.25">
      <c r="A887" s="13"/>
      <c r="B887" s="117"/>
      <c r="C887" s="28"/>
      <c r="D887" s="46"/>
      <c r="E887" s="49"/>
      <c r="F887" s="23"/>
      <c r="G887" s="159"/>
      <c r="H887" s="11">
        <f t="shared" si="18"/>
        <v>9357599.2000000086</v>
      </c>
    </row>
    <row r="888" spans="1:8" ht="15" hidden="1" customHeight="1" x14ac:dyDescent="0.25">
      <c r="A888" s="13"/>
      <c r="B888" s="117"/>
      <c r="C888" s="28"/>
      <c r="D888" s="46"/>
      <c r="E888" s="49"/>
      <c r="F888" s="23"/>
      <c r="G888" s="159"/>
      <c r="H888" s="11">
        <f t="shared" si="18"/>
        <v>9357599.2000000086</v>
      </c>
    </row>
    <row r="889" spans="1:8" ht="15" hidden="1" customHeight="1" x14ac:dyDescent="0.25">
      <c r="A889" s="13"/>
      <c r="B889" s="117"/>
      <c r="C889" s="28"/>
      <c r="D889" s="46"/>
      <c r="E889" s="49"/>
      <c r="F889" s="23"/>
      <c r="G889" s="23"/>
      <c r="H889" s="11">
        <f t="shared" si="18"/>
        <v>9357599.2000000086</v>
      </c>
    </row>
    <row r="890" spans="1:8" ht="15" hidden="1" customHeight="1" x14ac:dyDescent="0.25">
      <c r="A890" s="13"/>
      <c r="B890" s="117"/>
      <c r="C890" s="28"/>
      <c r="D890" s="46"/>
      <c r="E890" s="49"/>
      <c r="F890" s="23"/>
      <c r="G890" s="159"/>
      <c r="H890" s="11">
        <f t="shared" si="18"/>
        <v>9357599.2000000086</v>
      </c>
    </row>
    <row r="891" spans="1:8" ht="15" hidden="1" customHeight="1" x14ac:dyDescent="0.25">
      <c r="A891" s="13"/>
      <c r="B891" s="117"/>
      <c r="C891" s="28"/>
      <c r="D891" s="46"/>
      <c r="E891" s="49"/>
      <c r="F891" s="23"/>
      <c r="G891" s="159"/>
      <c r="H891" s="11">
        <f t="shared" si="18"/>
        <v>9357599.2000000086</v>
      </c>
    </row>
    <row r="892" spans="1:8" ht="15" hidden="1" customHeight="1" x14ac:dyDescent="0.25">
      <c r="A892" s="13"/>
      <c r="B892" s="117"/>
      <c r="C892" s="28"/>
      <c r="D892" s="46"/>
      <c r="E892" s="49"/>
      <c r="F892" s="23"/>
      <c r="G892" s="159"/>
      <c r="H892" s="11">
        <f t="shared" si="18"/>
        <v>9357599.2000000086</v>
      </c>
    </row>
    <row r="893" spans="1:8" ht="15" hidden="1" customHeight="1" x14ac:dyDescent="0.25">
      <c r="A893" s="13"/>
      <c r="B893" s="117"/>
      <c r="C893" s="28"/>
      <c r="D893" s="46"/>
      <c r="E893" s="49"/>
      <c r="F893" s="23"/>
      <c r="G893" s="159"/>
      <c r="H893" s="11">
        <f t="shared" si="18"/>
        <v>9357599.2000000086</v>
      </c>
    </row>
    <row r="894" spans="1:8" ht="15" hidden="1" customHeight="1" x14ac:dyDescent="0.25">
      <c r="A894" s="13"/>
      <c r="B894" s="117"/>
      <c r="C894" s="28"/>
      <c r="D894" s="46"/>
      <c r="E894" s="49"/>
      <c r="F894" s="23"/>
      <c r="G894" s="159"/>
      <c r="H894" s="11">
        <f t="shared" si="18"/>
        <v>9357599.2000000086</v>
      </c>
    </row>
    <row r="895" spans="1:8" ht="15" hidden="1" customHeight="1" x14ac:dyDescent="0.25">
      <c r="A895" s="59"/>
      <c r="B895" s="121"/>
      <c r="C895" s="60"/>
      <c r="D895" s="61"/>
      <c r="E895" s="62"/>
      <c r="F895" s="63"/>
      <c r="G895" s="63"/>
      <c r="H895" s="64">
        <f t="shared" si="18"/>
        <v>9357599.2000000086</v>
      </c>
    </row>
    <row r="896" spans="1:8" ht="15" hidden="1" customHeight="1" x14ac:dyDescent="0.25">
      <c r="A896" s="35"/>
      <c r="B896" s="120"/>
      <c r="C896" s="28"/>
      <c r="D896" s="46"/>
      <c r="E896" s="49"/>
      <c r="F896" s="23"/>
      <c r="G896" s="23"/>
      <c r="H896" s="11">
        <f t="shared" si="18"/>
        <v>9357599.2000000086</v>
      </c>
    </row>
    <row r="897" spans="1:8" ht="15" hidden="1" customHeight="1" x14ac:dyDescent="0.25">
      <c r="A897" s="35"/>
      <c r="B897" s="120"/>
      <c r="C897" s="28"/>
      <c r="D897" s="46"/>
      <c r="E897" s="49"/>
      <c r="F897" s="23"/>
      <c r="G897" s="23"/>
      <c r="H897" s="11">
        <f t="shared" si="18"/>
        <v>9357599.2000000086</v>
      </c>
    </row>
    <row r="898" spans="1:8" ht="15" hidden="1" customHeight="1" x14ac:dyDescent="0.25">
      <c r="A898" s="35"/>
      <c r="B898" s="120"/>
      <c r="C898" s="28"/>
      <c r="D898" s="46"/>
      <c r="E898" s="49"/>
      <c r="F898" s="23"/>
      <c r="G898" s="23"/>
      <c r="H898" s="11">
        <f t="shared" ref="H898:H919" si="19">H897+F898-G898</f>
        <v>9357599.2000000086</v>
      </c>
    </row>
    <row r="899" spans="1:8" ht="15" hidden="1" customHeight="1" x14ac:dyDescent="0.25">
      <c r="A899" s="35"/>
      <c r="B899" s="120"/>
      <c r="C899" s="28"/>
      <c r="D899" s="46"/>
      <c r="E899" s="49"/>
      <c r="F899" s="23"/>
      <c r="G899" s="23"/>
      <c r="H899" s="11">
        <f t="shared" si="19"/>
        <v>9357599.2000000086</v>
      </c>
    </row>
    <row r="900" spans="1:8" ht="15" hidden="1" customHeight="1" x14ac:dyDescent="0.25">
      <c r="A900" s="35"/>
      <c r="B900" s="120"/>
      <c r="C900" s="28"/>
      <c r="D900" s="46"/>
      <c r="E900" s="49"/>
      <c r="F900" s="23"/>
      <c r="G900" s="23"/>
      <c r="H900" s="11">
        <f t="shared" si="19"/>
        <v>9357599.2000000086</v>
      </c>
    </row>
    <row r="901" spans="1:8" ht="15" hidden="1" customHeight="1" x14ac:dyDescent="0.25">
      <c r="A901" s="35"/>
      <c r="B901" s="120"/>
      <c r="C901" s="28"/>
      <c r="D901" s="46"/>
      <c r="E901" s="49"/>
      <c r="F901" s="23"/>
      <c r="G901" s="23"/>
      <c r="H901" s="11">
        <f t="shared" si="19"/>
        <v>9357599.2000000086</v>
      </c>
    </row>
    <row r="902" spans="1:8" ht="15" hidden="1" customHeight="1" x14ac:dyDescent="0.25">
      <c r="A902" s="35"/>
      <c r="B902" s="120"/>
      <c r="C902" s="28"/>
      <c r="D902" s="46"/>
      <c r="E902" s="49"/>
      <c r="F902" s="23"/>
      <c r="G902" s="23"/>
      <c r="H902" s="11">
        <f t="shared" si="19"/>
        <v>9357599.2000000086</v>
      </c>
    </row>
    <row r="903" spans="1:8" ht="15" hidden="1" customHeight="1" x14ac:dyDescent="0.25">
      <c r="A903" s="35"/>
      <c r="B903" s="120"/>
      <c r="C903" s="28"/>
      <c r="D903" s="46"/>
      <c r="E903" s="49"/>
      <c r="F903" s="23"/>
      <c r="G903" s="23"/>
      <c r="H903" s="11">
        <f t="shared" si="19"/>
        <v>9357599.2000000086</v>
      </c>
    </row>
    <row r="904" spans="1:8" ht="15" hidden="1" customHeight="1" x14ac:dyDescent="0.25">
      <c r="A904" s="35"/>
      <c r="B904" s="120"/>
      <c r="C904" s="28"/>
      <c r="D904" s="46"/>
      <c r="E904" s="49"/>
      <c r="F904" s="23"/>
      <c r="G904" s="28"/>
      <c r="H904" s="11">
        <f t="shared" si="19"/>
        <v>9357599.2000000086</v>
      </c>
    </row>
    <row r="905" spans="1:8" ht="15" hidden="1" customHeight="1" x14ac:dyDescent="0.25">
      <c r="A905" s="35"/>
      <c r="B905" s="120"/>
      <c r="C905" s="28"/>
      <c r="D905" s="46"/>
      <c r="E905" s="49"/>
      <c r="F905" s="23"/>
      <c r="G905" s="28"/>
      <c r="H905" s="11">
        <f t="shared" si="19"/>
        <v>9357599.2000000086</v>
      </c>
    </row>
    <row r="906" spans="1:8" ht="15" hidden="1" customHeight="1" x14ac:dyDescent="0.25">
      <c r="A906" s="35"/>
      <c r="B906" s="120"/>
      <c r="C906" s="28"/>
      <c r="D906" s="46"/>
      <c r="E906" s="49"/>
      <c r="F906" s="107"/>
      <c r="G906" s="28"/>
      <c r="H906" s="11">
        <f t="shared" si="19"/>
        <v>9357599.2000000086</v>
      </c>
    </row>
    <row r="907" spans="1:8" ht="15" hidden="1" customHeight="1" x14ac:dyDescent="0.25">
      <c r="A907" s="35"/>
      <c r="B907" s="120"/>
      <c r="C907" s="28"/>
      <c r="D907" s="46"/>
      <c r="E907" s="49"/>
      <c r="F907" s="23"/>
      <c r="G907" s="162"/>
      <c r="H907" s="11">
        <f t="shared" si="19"/>
        <v>9357599.2000000086</v>
      </c>
    </row>
    <row r="908" spans="1:8" ht="15" hidden="1" customHeight="1" x14ac:dyDescent="0.25">
      <c r="A908" s="35"/>
      <c r="B908" s="120"/>
      <c r="C908" s="28"/>
      <c r="D908" s="46"/>
      <c r="E908" s="49"/>
      <c r="F908" s="23"/>
      <c r="G908" s="162"/>
      <c r="H908" s="11">
        <f t="shared" si="19"/>
        <v>9357599.2000000086</v>
      </c>
    </row>
    <row r="909" spans="1:8" ht="15" hidden="1" customHeight="1" x14ac:dyDescent="0.25">
      <c r="A909" s="35"/>
      <c r="B909" s="120"/>
      <c r="C909" s="28"/>
      <c r="D909" s="46"/>
      <c r="E909" s="49"/>
      <c r="F909" s="23"/>
      <c r="G909" s="23"/>
      <c r="H909" s="11">
        <f t="shared" si="19"/>
        <v>9357599.2000000086</v>
      </c>
    </row>
    <row r="910" spans="1:8" ht="15" hidden="1" customHeight="1" x14ac:dyDescent="0.25">
      <c r="A910" s="35"/>
      <c r="B910" s="120"/>
      <c r="C910" s="28"/>
      <c r="D910" s="46"/>
      <c r="E910" s="49"/>
      <c r="F910" s="23"/>
      <c r="G910" s="162"/>
      <c r="H910" s="11">
        <f t="shared" si="19"/>
        <v>9357599.2000000086</v>
      </c>
    </row>
    <row r="911" spans="1:8" ht="15" hidden="1" customHeight="1" x14ac:dyDescent="0.25">
      <c r="A911" s="35"/>
      <c r="B911" s="120"/>
      <c r="C911" s="28"/>
      <c r="D911" s="46"/>
      <c r="E911" s="49"/>
      <c r="F911" s="23"/>
      <c r="G911" s="23"/>
      <c r="H911" s="11">
        <f t="shared" si="19"/>
        <v>9357599.2000000086</v>
      </c>
    </row>
    <row r="912" spans="1:8" ht="15" hidden="1" customHeight="1" x14ac:dyDescent="0.25">
      <c r="A912" s="35"/>
      <c r="B912" s="120"/>
      <c r="C912" s="28"/>
      <c r="D912" s="46"/>
      <c r="E912" s="49"/>
      <c r="F912" s="23"/>
      <c r="G912" s="23"/>
      <c r="H912" s="11">
        <f t="shared" si="19"/>
        <v>9357599.2000000086</v>
      </c>
    </row>
    <row r="913" spans="1:8" ht="15" hidden="1" customHeight="1" x14ac:dyDescent="0.25">
      <c r="A913" s="35"/>
      <c r="B913" s="120"/>
      <c r="C913" s="28"/>
      <c r="D913" s="46"/>
      <c r="E913" s="49"/>
      <c r="F913" s="23"/>
      <c r="G913" s="162"/>
      <c r="H913" s="11">
        <f t="shared" si="19"/>
        <v>9357599.2000000086</v>
      </c>
    </row>
    <row r="914" spans="1:8" ht="15" hidden="1" customHeight="1" x14ac:dyDescent="0.25">
      <c r="A914" s="35"/>
      <c r="B914" s="120"/>
      <c r="C914" s="28"/>
      <c r="D914" s="46"/>
      <c r="E914" s="49"/>
      <c r="F914" s="23"/>
      <c r="G914" s="23"/>
      <c r="H914" s="11">
        <f t="shared" si="19"/>
        <v>9357599.2000000086</v>
      </c>
    </row>
    <row r="915" spans="1:8" ht="15" hidden="1" customHeight="1" x14ac:dyDescent="0.25">
      <c r="A915" s="35"/>
      <c r="B915" s="120"/>
      <c r="C915" s="28"/>
      <c r="D915" s="46"/>
      <c r="E915" s="49"/>
      <c r="F915" s="23"/>
      <c r="G915" s="23"/>
      <c r="H915" s="11">
        <f t="shared" si="19"/>
        <v>9357599.2000000086</v>
      </c>
    </row>
    <row r="916" spans="1:8" ht="15" hidden="1" customHeight="1" x14ac:dyDescent="0.25">
      <c r="A916" s="35"/>
      <c r="B916" s="120"/>
      <c r="C916" s="28"/>
      <c r="D916" s="46"/>
      <c r="E916" s="49"/>
      <c r="F916" s="23"/>
      <c r="G916" s="23"/>
      <c r="H916" s="11">
        <f t="shared" si="19"/>
        <v>9357599.2000000086</v>
      </c>
    </row>
    <row r="917" spans="1:8" ht="15" hidden="1" customHeight="1" x14ac:dyDescent="0.25">
      <c r="A917" s="35"/>
      <c r="B917" s="120"/>
      <c r="C917" s="28"/>
      <c r="D917" s="46"/>
      <c r="E917" s="49"/>
      <c r="F917" s="23"/>
      <c r="G917" s="162"/>
      <c r="H917" s="11">
        <f t="shared" si="19"/>
        <v>9357599.2000000086</v>
      </c>
    </row>
    <row r="918" spans="1:8" ht="15" hidden="1" customHeight="1" x14ac:dyDescent="0.25">
      <c r="A918" s="35"/>
      <c r="B918" s="120"/>
      <c r="C918" s="28"/>
      <c r="D918" s="46"/>
      <c r="E918" s="49"/>
      <c r="F918" s="23"/>
      <c r="G918" s="23"/>
      <c r="H918" s="11">
        <f t="shared" si="19"/>
        <v>9357599.2000000086</v>
      </c>
    </row>
    <row r="919" spans="1:8" ht="15" hidden="1" customHeight="1" x14ac:dyDescent="0.25">
      <c r="A919" s="35"/>
      <c r="B919" s="120"/>
      <c r="C919" s="28"/>
      <c r="D919" s="46"/>
      <c r="E919" s="49"/>
      <c r="F919" s="23"/>
      <c r="G919" s="162"/>
      <c r="H919" s="11">
        <f t="shared" si="19"/>
        <v>9357599.2000000086</v>
      </c>
    </row>
    <row r="920" spans="1:8" ht="15" hidden="1" customHeight="1" x14ac:dyDescent="0.25">
      <c r="A920" s="35"/>
      <c r="B920" s="120"/>
      <c r="C920" s="28"/>
      <c r="D920" s="46"/>
      <c r="E920" s="49"/>
      <c r="F920" s="23"/>
      <c r="G920" s="23"/>
      <c r="H920" s="11">
        <f>H919+F920-G920</f>
        <v>9357599.2000000086</v>
      </c>
    </row>
    <row r="921" spans="1:8" ht="15" hidden="1" customHeight="1" x14ac:dyDescent="0.25">
      <c r="A921" s="35"/>
      <c r="B921" s="120"/>
      <c r="C921" s="28"/>
      <c r="D921" s="46"/>
      <c r="E921" s="49"/>
      <c r="F921" s="23"/>
      <c r="G921" s="162"/>
      <c r="H921" s="11">
        <f t="shared" ref="H921:H941" si="20">H920+F921-G921</f>
        <v>9357599.2000000086</v>
      </c>
    </row>
    <row r="922" spans="1:8" ht="15" hidden="1" customHeight="1" x14ac:dyDescent="0.25">
      <c r="A922" s="35"/>
      <c r="B922" s="120"/>
      <c r="C922" s="28"/>
      <c r="D922" s="46"/>
      <c r="E922" s="49"/>
      <c r="F922" s="23"/>
      <c r="G922" s="162"/>
      <c r="H922" s="11">
        <f t="shared" si="20"/>
        <v>9357599.2000000086</v>
      </c>
    </row>
    <row r="923" spans="1:8" ht="15" hidden="1" customHeight="1" x14ac:dyDescent="0.25">
      <c r="A923" s="35"/>
      <c r="B923" s="120"/>
      <c r="C923" s="28"/>
      <c r="D923" s="46"/>
      <c r="E923" s="49"/>
      <c r="F923" s="23"/>
      <c r="G923" s="162"/>
      <c r="H923" s="11">
        <f t="shared" si="20"/>
        <v>9357599.2000000086</v>
      </c>
    </row>
    <row r="924" spans="1:8" ht="15" hidden="1" customHeight="1" x14ac:dyDescent="0.25">
      <c r="A924" s="35"/>
      <c r="B924" s="120"/>
      <c r="C924" s="28"/>
      <c r="D924" s="46"/>
      <c r="E924" s="49"/>
      <c r="F924" s="23"/>
      <c r="G924" s="162"/>
      <c r="H924" s="11">
        <f t="shared" si="20"/>
        <v>9357599.2000000086</v>
      </c>
    </row>
    <row r="925" spans="1:8" ht="15" hidden="1" customHeight="1" x14ac:dyDescent="0.25">
      <c r="A925" s="35"/>
      <c r="B925" s="120"/>
      <c r="C925" s="28"/>
      <c r="D925" s="46"/>
      <c r="E925" s="49"/>
      <c r="F925" s="23"/>
      <c r="G925" s="162"/>
      <c r="H925" s="11">
        <f t="shared" si="20"/>
        <v>9357599.2000000086</v>
      </c>
    </row>
    <row r="926" spans="1:8" ht="15" hidden="1" customHeight="1" x14ac:dyDescent="0.25">
      <c r="A926" s="35"/>
      <c r="B926" s="120"/>
      <c r="C926" s="28"/>
      <c r="D926" s="46"/>
      <c r="E926" s="49"/>
      <c r="F926" s="23"/>
      <c r="G926" s="162"/>
      <c r="H926" s="11">
        <f t="shared" si="20"/>
        <v>9357599.2000000086</v>
      </c>
    </row>
    <row r="927" spans="1:8" ht="15" hidden="1" customHeight="1" x14ac:dyDescent="0.25">
      <c r="A927" s="35"/>
      <c r="B927" s="120"/>
      <c r="C927" s="28"/>
      <c r="D927" s="46"/>
      <c r="E927" s="49"/>
      <c r="F927" s="23"/>
      <c r="G927" s="162"/>
      <c r="H927" s="11">
        <f t="shared" si="20"/>
        <v>9357599.2000000086</v>
      </c>
    </row>
    <row r="928" spans="1:8" ht="15" hidden="1" customHeight="1" x14ac:dyDescent="0.25">
      <c r="A928" s="35"/>
      <c r="B928" s="120"/>
      <c r="C928" s="28"/>
      <c r="D928" s="46"/>
      <c r="E928" s="49"/>
      <c r="F928" s="23"/>
      <c r="G928" s="23"/>
      <c r="H928" s="11">
        <f t="shared" si="20"/>
        <v>9357599.2000000086</v>
      </c>
    </row>
    <row r="929" spans="1:8" ht="15" hidden="1" customHeight="1" x14ac:dyDescent="0.25">
      <c r="A929" s="35"/>
      <c r="B929" s="120"/>
      <c r="C929" s="28"/>
      <c r="D929" s="46"/>
      <c r="E929" s="49"/>
      <c r="F929" s="23"/>
      <c r="G929" s="23"/>
      <c r="H929" s="11">
        <f t="shared" si="20"/>
        <v>9357599.2000000086</v>
      </c>
    </row>
    <row r="930" spans="1:8" ht="15" hidden="1" customHeight="1" x14ac:dyDescent="0.25">
      <c r="A930" s="35"/>
      <c r="B930" s="120"/>
      <c r="C930" s="28"/>
      <c r="D930" s="46"/>
      <c r="E930" s="49"/>
      <c r="F930" s="23"/>
      <c r="G930" s="23"/>
      <c r="H930" s="11">
        <f t="shared" si="20"/>
        <v>9357599.2000000086</v>
      </c>
    </row>
    <row r="931" spans="1:8" ht="15" hidden="1" customHeight="1" x14ac:dyDescent="0.25">
      <c r="A931" s="35"/>
      <c r="B931" s="120"/>
      <c r="C931" s="28"/>
      <c r="D931" s="46"/>
      <c r="E931" s="49"/>
      <c r="F931" s="23"/>
      <c r="G931" s="23"/>
      <c r="H931" s="11">
        <f t="shared" si="20"/>
        <v>9357599.2000000086</v>
      </c>
    </row>
    <row r="932" spans="1:8" ht="15" hidden="1" customHeight="1" x14ac:dyDescent="0.25">
      <c r="A932" s="35"/>
      <c r="B932" s="120"/>
      <c r="C932" s="28"/>
      <c r="D932" s="46"/>
      <c r="E932" s="49"/>
      <c r="F932" s="23"/>
      <c r="G932" s="23"/>
      <c r="H932" s="11">
        <f t="shared" si="20"/>
        <v>9357599.2000000086</v>
      </c>
    </row>
    <row r="933" spans="1:8" ht="15" hidden="1" customHeight="1" x14ac:dyDescent="0.25">
      <c r="A933" s="35"/>
      <c r="B933" s="120"/>
      <c r="C933" s="28"/>
      <c r="D933" s="46"/>
      <c r="E933" s="49"/>
      <c r="F933" s="23"/>
      <c r="G933" s="162"/>
      <c r="H933" s="11">
        <f t="shared" si="20"/>
        <v>9357599.2000000086</v>
      </c>
    </row>
    <row r="934" spans="1:8" ht="15" hidden="1" customHeight="1" x14ac:dyDescent="0.25">
      <c r="A934" s="35"/>
      <c r="B934" s="120"/>
      <c r="C934" s="28"/>
      <c r="D934" s="46"/>
      <c r="E934" s="49"/>
      <c r="F934" s="23"/>
      <c r="G934" s="162"/>
      <c r="H934" s="11">
        <f t="shared" si="20"/>
        <v>9357599.2000000086</v>
      </c>
    </row>
    <row r="935" spans="1:8" ht="15" hidden="1" customHeight="1" x14ac:dyDescent="0.25">
      <c r="A935" s="35"/>
      <c r="B935" s="120"/>
      <c r="C935" s="28"/>
      <c r="D935" s="46"/>
      <c r="E935" s="49"/>
      <c r="F935" s="23"/>
      <c r="G935" s="162"/>
      <c r="H935" s="11">
        <f t="shared" si="20"/>
        <v>9357599.2000000086</v>
      </c>
    </row>
    <row r="936" spans="1:8" ht="15" hidden="1" customHeight="1" x14ac:dyDescent="0.25">
      <c r="A936" s="35"/>
      <c r="B936" s="120"/>
      <c r="C936" s="28"/>
      <c r="D936" s="46"/>
      <c r="E936" s="49"/>
      <c r="F936" s="23"/>
      <c r="G936" s="162"/>
      <c r="H936" s="11">
        <f t="shared" si="20"/>
        <v>9357599.2000000086</v>
      </c>
    </row>
    <row r="937" spans="1:8" ht="15" hidden="1" customHeight="1" x14ac:dyDescent="0.25">
      <c r="A937" s="35"/>
      <c r="B937" s="120"/>
      <c r="C937" s="28"/>
      <c r="D937" s="46"/>
      <c r="E937" s="49"/>
      <c r="F937" s="23"/>
      <c r="G937" s="162"/>
      <c r="H937" s="11">
        <f t="shared" si="20"/>
        <v>9357599.2000000086</v>
      </c>
    </row>
    <row r="938" spans="1:8" ht="15" hidden="1" customHeight="1" x14ac:dyDescent="0.25">
      <c r="A938" s="35"/>
      <c r="B938" s="120"/>
      <c r="C938" s="28"/>
      <c r="D938" s="46"/>
      <c r="E938" s="49"/>
      <c r="F938" s="23"/>
      <c r="G938" s="162"/>
      <c r="H938" s="11">
        <f t="shared" si="20"/>
        <v>9357599.2000000086</v>
      </c>
    </row>
    <row r="939" spans="1:8" ht="15" hidden="1" customHeight="1" x14ac:dyDescent="0.25">
      <c r="A939" s="35"/>
      <c r="B939" s="120"/>
      <c r="C939" s="28"/>
      <c r="D939" s="46"/>
      <c r="E939" s="49"/>
      <c r="F939" s="23"/>
      <c r="G939" s="162"/>
      <c r="H939" s="11">
        <f t="shared" si="20"/>
        <v>9357599.2000000086</v>
      </c>
    </row>
    <row r="940" spans="1:8" ht="15" hidden="1" customHeight="1" x14ac:dyDescent="0.25">
      <c r="A940" s="35"/>
      <c r="B940" s="120"/>
      <c r="C940" s="28"/>
      <c r="D940" s="46"/>
      <c r="E940" s="49"/>
      <c r="F940" s="23"/>
      <c r="G940" s="162"/>
      <c r="H940" s="11">
        <f t="shared" si="20"/>
        <v>9357599.2000000086</v>
      </c>
    </row>
    <row r="941" spans="1:8" ht="15" hidden="1" customHeight="1" x14ac:dyDescent="0.25">
      <c r="A941" s="35"/>
      <c r="B941" s="120"/>
      <c r="C941" s="28"/>
      <c r="D941" s="46"/>
      <c r="E941" s="49"/>
      <c r="F941" s="23"/>
      <c r="G941" s="162"/>
      <c r="H941" s="11">
        <f t="shared" si="20"/>
        <v>9357599.2000000086</v>
      </c>
    </row>
    <row r="942" spans="1:8" ht="15" hidden="1" customHeight="1" x14ac:dyDescent="0.25">
      <c r="A942" s="35"/>
      <c r="B942" s="120"/>
      <c r="C942" s="28"/>
      <c r="D942" s="46"/>
      <c r="E942" s="49"/>
      <c r="F942" s="107"/>
      <c r="G942" s="23"/>
      <c r="H942" s="11">
        <f>H941+F942-G942</f>
        <v>9357599.2000000086</v>
      </c>
    </row>
    <row r="943" spans="1:8" ht="15" hidden="1" customHeight="1" x14ac:dyDescent="0.25">
      <c r="A943" s="35"/>
      <c r="B943" s="120"/>
      <c r="C943" s="28"/>
      <c r="D943" s="46"/>
      <c r="E943" s="49"/>
      <c r="F943" s="23"/>
      <c r="G943" s="162"/>
      <c r="H943" s="11">
        <f>H942+F943-G943</f>
        <v>9357599.2000000086</v>
      </c>
    </row>
    <row r="944" spans="1:8" ht="15" hidden="1" customHeight="1" x14ac:dyDescent="0.25">
      <c r="A944" s="35"/>
      <c r="B944" s="120"/>
      <c r="C944" s="28"/>
      <c r="D944" s="46"/>
      <c r="E944" s="49"/>
      <c r="F944" s="23"/>
      <c r="G944" s="162"/>
      <c r="H944" s="11">
        <f>H943+F944-G944</f>
        <v>9357599.2000000086</v>
      </c>
    </row>
    <row r="945" spans="1:8" ht="15" hidden="1" customHeight="1" x14ac:dyDescent="0.25">
      <c r="A945" s="35"/>
      <c r="B945" s="120"/>
      <c r="C945" s="28"/>
      <c r="D945" s="46"/>
      <c r="E945" s="49"/>
      <c r="F945" s="23"/>
      <c r="G945" s="23"/>
      <c r="H945" s="11">
        <f>H944+F945-G945</f>
        <v>9357599.2000000086</v>
      </c>
    </row>
    <row r="946" spans="1:8" ht="15" hidden="1" customHeight="1" x14ac:dyDescent="0.25">
      <c r="A946" s="35"/>
      <c r="B946" s="120"/>
      <c r="C946" s="28"/>
      <c r="D946" s="46"/>
      <c r="E946" s="49"/>
      <c r="F946" s="23"/>
      <c r="G946" s="162"/>
      <c r="H946" s="11">
        <f>H945+F946-G946</f>
        <v>9357599.2000000086</v>
      </c>
    </row>
    <row r="947" spans="1:8" ht="15" hidden="1" customHeight="1" x14ac:dyDescent="0.25">
      <c r="A947" s="35"/>
      <c r="B947" s="120"/>
      <c r="C947" s="28"/>
      <c r="D947" s="46"/>
      <c r="E947" s="49"/>
      <c r="F947" s="23"/>
      <c r="G947" s="162"/>
      <c r="H947" s="11">
        <f t="shared" ref="H947:H1010" si="21">H946+F947-G947</f>
        <v>9357599.2000000086</v>
      </c>
    </row>
    <row r="948" spans="1:8" ht="15" hidden="1" customHeight="1" x14ac:dyDescent="0.25">
      <c r="A948" s="35"/>
      <c r="B948" s="120"/>
      <c r="C948" s="28"/>
      <c r="D948" s="46"/>
      <c r="E948" s="49"/>
      <c r="F948" s="23"/>
      <c r="G948" s="23"/>
      <c r="H948" s="11">
        <f t="shared" si="21"/>
        <v>9357599.2000000086</v>
      </c>
    </row>
    <row r="949" spans="1:8" ht="15" hidden="1" customHeight="1" x14ac:dyDescent="0.25">
      <c r="A949" s="35"/>
      <c r="B949" s="120"/>
      <c r="C949" s="28"/>
      <c r="D949" s="46"/>
      <c r="E949" s="49"/>
      <c r="F949" s="23"/>
      <c r="G949" s="162"/>
      <c r="H949" s="11">
        <f t="shared" si="21"/>
        <v>9357599.2000000086</v>
      </c>
    </row>
    <row r="950" spans="1:8" ht="15" hidden="1" customHeight="1" x14ac:dyDescent="0.25">
      <c r="A950" s="35"/>
      <c r="B950" s="120"/>
      <c r="C950" s="28"/>
      <c r="D950" s="46"/>
      <c r="E950" s="49"/>
      <c r="F950" s="23"/>
      <c r="G950" s="162"/>
      <c r="H950" s="11">
        <f t="shared" si="21"/>
        <v>9357599.2000000086</v>
      </c>
    </row>
    <row r="951" spans="1:8" ht="15" hidden="1" customHeight="1" x14ac:dyDescent="0.25">
      <c r="A951" s="35"/>
      <c r="B951" s="120"/>
      <c r="C951" s="28"/>
      <c r="D951" s="46"/>
      <c r="E951" s="49"/>
      <c r="F951" s="23"/>
      <c r="G951" s="162"/>
      <c r="H951" s="11">
        <f t="shared" si="21"/>
        <v>9357599.2000000086</v>
      </c>
    </row>
    <row r="952" spans="1:8" ht="15" hidden="1" customHeight="1" x14ac:dyDescent="0.25">
      <c r="A952" s="35"/>
      <c r="B952" s="120"/>
      <c r="C952" s="28"/>
      <c r="D952" s="46"/>
      <c r="E952" s="49"/>
      <c r="F952" s="23"/>
      <c r="G952" s="162"/>
      <c r="H952" s="11">
        <f t="shared" si="21"/>
        <v>9357599.2000000086</v>
      </c>
    </row>
    <row r="953" spans="1:8" ht="15" hidden="1" customHeight="1" x14ac:dyDescent="0.25">
      <c r="A953" s="35"/>
      <c r="B953" s="120"/>
      <c r="C953" s="28"/>
      <c r="D953" s="46"/>
      <c r="E953" s="49"/>
      <c r="F953" s="23"/>
      <c r="G953" s="23"/>
      <c r="H953" s="11">
        <f t="shared" si="21"/>
        <v>9357599.2000000086</v>
      </c>
    </row>
    <row r="954" spans="1:8" ht="15" hidden="1" customHeight="1" x14ac:dyDescent="0.25">
      <c r="A954" s="35"/>
      <c r="B954" s="120"/>
      <c r="C954" s="28"/>
      <c r="D954" s="46"/>
      <c r="E954" s="49"/>
      <c r="F954" s="23"/>
      <c r="G954" s="23"/>
      <c r="H954" s="11">
        <f t="shared" si="21"/>
        <v>9357599.2000000086</v>
      </c>
    </row>
    <row r="955" spans="1:8" ht="15" hidden="1" customHeight="1" x14ac:dyDescent="0.25">
      <c r="A955" s="35"/>
      <c r="B955" s="120"/>
      <c r="C955" s="28"/>
      <c r="D955" s="46"/>
      <c r="E955" s="49"/>
      <c r="F955" s="23"/>
      <c r="G955" s="162"/>
      <c r="H955" s="11">
        <f t="shared" si="21"/>
        <v>9357599.2000000086</v>
      </c>
    </row>
    <row r="956" spans="1:8" ht="15" hidden="1" customHeight="1" x14ac:dyDescent="0.25">
      <c r="A956" s="35"/>
      <c r="B956" s="120"/>
      <c r="C956" s="28"/>
      <c r="D956" s="88"/>
      <c r="E956" s="89"/>
      <c r="F956" s="90"/>
      <c r="G956" s="163"/>
      <c r="H956" s="11">
        <f t="shared" si="21"/>
        <v>9357599.2000000086</v>
      </c>
    </row>
    <row r="957" spans="1:8" ht="15" hidden="1" customHeight="1" x14ac:dyDescent="0.25">
      <c r="A957" s="35"/>
      <c r="B957" s="120"/>
      <c r="C957" s="28"/>
      <c r="D957" s="46"/>
      <c r="E957" s="49"/>
      <c r="F957" s="23"/>
      <c r="G957" s="162"/>
      <c r="H957" s="11">
        <f t="shared" si="21"/>
        <v>9357599.2000000086</v>
      </c>
    </row>
    <row r="958" spans="1:8" ht="15" hidden="1" customHeight="1" x14ac:dyDescent="0.25">
      <c r="A958" s="35"/>
      <c r="B958" s="120"/>
      <c r="C958" s="28"/>
      <c r="D958" s="46"/>
      <c r="E958" s="49"/>
      <c r="F958" s="23"/>
      <c r="G958" s="162"/>
      <c r="H958" s="11">
        <f t="shared" si="21"/>
        <v>9357599.2000000086</v>
      </c>
    </row>
    <row r="959" spans="1:8" ht="15" hidden="1" customHeight="1" x14ac:dyDescent="0.25">
      <c r="A959" s="35"/>
      <c r="B959" s="120"/>
      <c r="C959" s="28"/>
      <c r="D959" s="46"/>
      <c r="E959" s="49"/>
      <c r="F959" s="23"/>
      <c r="G959" s="162"/>
      <c r="H959" s="11">
        <f t="shared" si="21"/>
        <v>9357599.2000000086</v>
      </c>
    </row>
    <row r="960" spans="1:8" ht="15" hidden="1" customHeight="1" x14ac:dyDescent="0.25">
      <c r="A960" s="35"/>
      <c r="B960" s="120"/>
      <c r="C960" s="28"/>
      <c r="D960" s="49"/>
      <c r="E960" s="49"/>
      <c r="F960" s="23"/>
      <c r="G960" s="28"/>
      <c r="H960" s="11">
        <f t="shared" si="21"/>
        <v>9357599.2000000086</v>
      </c>
    </row>
    <row r="961" spans="1:8" ht="15" hidden="1" customHeight="1" x14ac:dyDescent="0.25">
      <c r="A961" s="35"/>
      <c r="B961" s="120"/>
      <c r="C961" s="91"/>
      <c r="D961" s="49"/>
      <c r="E961" s="49"/>
      <c r="F961" s="23"/>
      <c r="G961" s="23"/>
      <c r="H961" s="11">
        <f t="shared" si="21"/>
        <v>9357599.2000000086</v>
      </c>
    </row>
    <row r="962" spans="1:8" ht="15" hidden="1" customHeight="1" x14ac:dyDescent="0.25">
      <c r="A962" s="35"/>
      <c r="B962" s="120"/>
      <c r="C962" s="91"/>
      <c r="D962" s="49"/>
      <c r="E962" s="49"/>
      <c r="F962" s="23"/>
      <c r="G962" s="23"/>
      <c r="H962" s="11">
        <f t="shared" si="21"/>
        <v>9357599.2000000086</v>
      </c>
    </row>
    <row r="963" spans="1:8" ht="15" hidden="1" customHeight="1" x14ac:dyDescent="0.25">
      <c r="A963" s="35"/>
      <c r="B963" s="120"/>
      <c r="C963" s="91"/>
      <c r="D963" s="49"/>
      <c r="E963" s="49"/>
      <c r="F963" s="23"/>
      <c r="G963" s="23"/>
      <c r="H963" s="11">
        <f t="shared" si="21"/>
        <v>9357599.2000000086</v>
      </c>
    </row>
    <row r="964" spans="1:8" ht="15" hidden="1" customHeight="1" x14ac:dyDescent="0.25">
      <c r="A964" s="35"/>
      <c r="B964" s="120"/>
      <c r="C964" s="91"/>
      <c r="D964" s="49"/>
      <c r="E964" s="49"/>
      <c r="F964" s="107"/>
      <c r="G964" s="23"/>
      <c r="H964" s="11">
        <f t="shared" si="21"/>
        <v>9357599.2000000086</v>
      </c>
    </row>
    <row r="965" spans="1:8" ht="15" hidden="1" customHeight="1" x14ac:dyDescent="0.25">
      <c r="A965" s="35"/>
      <c r="B965" s="120"/>
      <c r="C965" s="28"/>
      <c r="D965" s="46"/>
      <c r="E965" s="49"/>
      <c r="F965" s="23"/>
      <c r="G965" s="162"/>
      <c r="H965" s="11">
        <f t="shared" si="21"/>
        <v>9357599.2000000086</v>
      </c>
    </row>
    <row r="966" spans="1:8" ht="15" hidden="1" customHeight="1" x14ac:dyDescent="0.25">
      <c r="A966" s="35"/>
      <c r="B966" s="120"/>
      <c r="C966" s="28"/>
      <c r="D966" s="46"/>
      <c r="E966" s="49"/>
      <c r="F966" s="23"/>
      <c r="G966" s="162"/>
      <c r="H966" s="11">
        <f t="shared" si="21"/>
        <v>9357599.2000000086</v>
      </c>
    </row>
    <row r="967" spans="1:8" ht="15" hidden="1" customHeight="1" x14ac:dyDescent="0.25">
      <c r="A967" s="35"/>
      <c r="B967" s="120"/>
      <c r="C967" s="28"/>
      <c r="D967" s="46"/>
      <c r="E967" s="49"/>
      <c r="F967" s="23"/>
      <c r="G967" s="23"/>
      <c r="H967" s="11">
        <f t="shared" si="21"/>
        <v>9357599.2000000086</v>
      </c>
    </row>
    <row r="968" spans="1:8" ht="15" hidden="1" customHeight="1" x14ac:dyDescent="0.25">
      <c r="A968" s="35"/>
      <c r="B968" s="120"/>
      <c r="C968" s="28"/>
      <c r="D968" s="46"/>
      <c r="E968" s="49"/>
      <c r="F968" s="23"/>
      <c r="G968" s="23"/>
      <c r="H968" s="11">
        <f t="shared" si="21"/>
        <v>9357599.2000000086</v>
      </c>
    </row>
    <row r="969" spans="1:8" ht="15" hidden="1" customHeight="1" x14ac:dyDescent="0.25">
      <c r="A969" s="35"/>
      <c r="B969" s="120"/>
      <c r="C969" s="28"/>
      <c r="D969" s="46"/>
      <c r="E969" s="49"/>
      <c r="F969" s="23"/>
      <c r="G969" s="23"/>
      <c r="H969" s="11">
        <f t="shared" si="21"/>
        <v>9357599.2000000086</v>
      </c>
    </row>
    <row r="970" spans="1:8" ht="15" hidden="1" customHeight="1" x14ac:dyDescent="0.25">
      <c r="A970" s="35"/>
      <c r="B970" s="120"/>
      <c r="C970" s="28"/>
      <c r="D970" s="46"/>
      <c r="E970" s="49"/>
      <c r="F970" s="23"/>
      <c r="G970" s="162"/>
      <c r="H970" s="11">
        <f t="shared" si="21"/>
        <v>9357599.2000000086</v>
      </c>
    </row>
    <row r="971" spans="1:8" ht="15" hidden="1" customHeight="1" x14ac:dyDescent="0.25">
      <c r="A971" s="35"/>
      <c r="B971" s="120"/>
      <c r="C971" s="28"/>
      <c r="D971" s="46"/>
      <c r="E971" s="49"/>
      <c r="F971" s="23"/>
      <c r="G971" s="162"/>
      <c r="H971" s="11">
        <f t="shared" si="21"/>
        <v>9357599.2000000086</v>
      </c>
    </row>
    <row r="972" spans="1:8" ht="15" hidden="1" customHeight="1" x14ac:dyDescent="0.25">
      <c r="A972" s="35"/>
      <c r="B972" s="120"/>
      <c r="C972" s="28"/>
      <c r="D972" s="46"/>
      <c r="E972" s="49"/>
      <c r="F972" s="23"/>
      <c r="G972" s="162"/>
      <c r="H972" s="11">
        <f t="shared" si="21"/>
        <v>9357599.2000000086</v>
      </c>
    </row>
    <row r="973" spans="1:8" ht="15" hidden="1" customHeight="1" x14ac:dyDescent="0.25">
      <c r="A973" s="35"/>
      <c r="B973" s="120"/>
      <c r="C973" s="28"/>
      <c r="D973" s="46"/>
      <c r="E973" s="49"/>
      <c r="F973" s="23"/>
      <c r="G973" s="162"/>
      <c r="H973" s="11">
        <f>H972+F973-G973</f>
        <v>9357599.2000000086</v>
      </c>
    </row>
    <row r="974" spans="1:8" ht="15" hidden="1" customHeight="1" x14ac:dyDescent="0.25">
      <c r="A974" s="35"/>
      <c r="B974" s="120"/>
      <c r="C974" s="28"/>
      <c r="D974" s="46"/>
      <c r="E974" s="49"/>
      <c r="F974" s="23"/>
      <c r="G974" s="162"/>
      <c r="H974" s="11">
        <f t="shared" si="21"/>
        <v>9357599.2000000086</v>
      </c>
    </row>
    <row r="975" spans="1:8" ht="15" hidden="1" customHeight="1" x14ac:dyDescent="0.25">
      <c r="A975" s="35"/>
      <c r="B975" s="120"/>
      <c r="C975" s="28"/>
      <c r="D975" s="46"/>
      <c r="E975" s="49"/>
      <c r="F975" s="23"/>
      <c r="G975" s="23"/>
      <c r="H975" s="11">
        <f t="shared" si="21"/>
        <v>9357599.2000000086</v>
      </c>
    </row>
    <row r="976" spans="1:8" ht="15" hidden="1" customHeight="1" x14ac:dyDescent="0.25">
      <c r="A976" s="35"/>
      <c r="B976" s="120"/>
      <c r="C976" s="28"/>
      <c r="D976" s="46"/>
      <c r="E976" s="49"/>
      <c r="F976" s="23"/>
      <c r="G976" s="23"/>
      <c r="H976" s="11">
        <f t="shared" si="21"/>
        <v>9357599.2000000086</v>
      </c>
    </row>
    <row r="977" spans="1:8" ht="15" hidden="1" customHeight="1" x14ac:dyDescent="0.25">
      <c r="A977" s="35"/>
      <c r="B977" s="120"/>
      <c r="C977" s="28"/>
      <c r="D977" s="46"/>
      <c r="E977" s="49"/>
      <c r="F977" s="23"/>
      <c r="G977" s="23"/>
      <c r="H977" s="11">
        <f t="shared" si="21"/>
        <v>9357599.2000000086</v>
      </c>
    </row>
    <row r="978" spans="1:8" ht="15" hidden="1" customHeight="1" x14ac:dyDescent="0.25">
      <c r="A978" s="35"/>
      <c r="B978" s="120"/>
      <c r="C978" s="28"/>
      <c r="D978" s="46"/>
      <c r="E978" s="49"/>
      <c r="F978" s="23"/>
      <c r="G978" s="23"/>
      <c r="H978" s="11">
        <f t="shared" si="21"/>
        <v>9357599.2000000086</v>
      </c>
    </row>
    <row r="979" spans="1:8" ht="15" hidden="1" customHeight="1" x14ac:dyDescent="0.25">
      <c r="A979" s="35"/>
      <c r="B979" s="120"/>
      <c r="C979" s="28"/>
      <c r="D979" s="46"/>
      <c r="E979" s="49"/>
      <c r="F979" s="23"/>
      <c r="G979" s="162"/>
      <c r="H979" s="11">
        <f t="shared" si="21"/>
        <v>9357599.2000000086</v>
      </c>
    </row>
    <row r="980" spans="1:8" ht="15" hidden="1" customHeight="1" x14ac:dyDescent="0.25">
      <c r="A980" s="35"/>
      <c r="B980" s="120"/>
      <c r="C980" s="28"/>
      <c r="D980" s="46"/>
      <c r="E980" s="49"/>
      <c r="F980" s="23"/>
      <c r="G980" s="162"/>
      <c r="H980" s="11">
        <f t="shared" si="21"/>
        <v>9357599.2000000086</v>
      </c>
    </row>
    <row r="981" spans="1:8" ht="15" hidden="1" customHeight="1" x14ac:dyDescent="0.25">
      <c r="A981" s="35"/>
      <c r="B981" s="120"/>
      <c r="C981" s="28"/>
      <c r="D981" s="46"/>
      <c r="E981" s="49"/>
      <c r="F981" s="23"/>
      <c r="G981" s="162"/>
      <c r="H981" s="11">
        <f t="shared" si="21"/>
        <v>9357599.2000000086</v>
      </c>
    </row>
    <row r="982" spans="1:8" ht="15" hidden="1" customHeight="1" x14ac:dyDescent="0.25">
      <c r="A982" s="35"/>
      <c r="B982" s="120"/>
      <c r="C982" s="28"/>
      <c r="D982" s="46"/>
      <c r="E982" s="49"/>
      <c r="F982" s="23"/>
      <c r="G982" s="162"/>
      <c r="H982" s="11">
        <f t="shared" si="21"/>
        <v>9357599.2000000086</v>
      </c>
    </row>
    <row r="983" spans="1:8" ht="15" hidden="1" customHeight="1" x14ac:dyDescent="0.25">
      <c r="A983" s="35"/>
      <c r="B983" s="120"/>
      <c r="C983" s="28"/>
      <c r="D983" s="46"/>
      <c r="E983" s="49"/>
      <c r="F983" s="23"/>
      <c r="G983" s="162"/>
      <c r="H983" s="11">
        <f t="shared" si="21"/>
        <v>9357599.2000000086</v>
      </c>
    </row>
    <row r="984" spans="1:8" ht="15" hidden="1" customHeight="1" x14ac:dyDescent="0.25">
      <c r="A984" s="35"/>
      <c r="B984" s="120"/>
      <c r="C984" s="28"/>
      <c r="D984" s="46"/>
      <c r="E984" s="49"/>
      <c r="F984" s="23"/>
      <c r="G984" s="162"/>
      <c r="H984" s="11">
        <f t="shared" si="21"/>
        <v>9357599.2000000086</v>
      </c>
    </row>
    <row r="985" spans="1:8" ht="15" hidden="1" customHeight="1" x14ac:dyDescent="0.25">
      <c r="A985" s="35"/>
      <c r="B985" s="120"/>
      <c r="C985" s="28"/>
      <c r="D985" s="46"/>
      <c r="E985" s="49"/>
      <c r="F985" s="107"/>
      <c r="G985" s="23"/>
      <c r="H985" s="11">
        <f t="shared" si="21"/>
        <v>9357599.2000000086</v>
      </c>
    </row>
    <row r="986" spans="1:8" ht="15" hidden="1" customHeight="1" x14ac:dyDescent="0.25">
      <c r="A986" s="35"/>
      <c r="B986" s="120"/>
      <c r="C986" s="28"/>
      <c r="D986" s="46"/>
      <c r="E986" s="49"/>
      <c r="F986" s="107"/>
      <c r="G986" s="23"/>
      <c r="H986" s="11">
        <f t="shared" si="21"/>
        <v>9357599.2000000086</v>
      </c>
    </row>
    <row r="987" spans="1:8" ht="15" hidden="1" customHeight="1" x14ac:dyDescent="0.25">
      <c r="A987" s="35"/>
      <c r="B987" s="120"/>
      <c r="C987" s="28"/>
      <c r="D987" s="46"/>
      <c r="E987" s="49"/>
      <c r="F987" s="23"/>
      <c r="G987" s="23"/>
      <c r="H987" s="11">
        <f t="shared" si="21"/>
        <v>9357599.2000000086</v>
      </c>
    </row>
    <row r="988" spans="1:8" ht="15" hidden="1" customHeight="1" x14ac:dyDescent="0.25">
      <c r="A988" s="35"/>
      <c r="B988" s="120"/>
      <c r="C988" s="28"/>
      <c r="D988" s="46"/>
      <c r="E988" s="49"/>
      <c r="F988" s="23"/>
      <c r="G988" s="23"/>
      <c r="H988" s="11">
        <f t="shared" si="21"/>
        <v>9357599.2000000086</v>
      </c>
    </row>
    <row r="989" spans="1:8" ht="15" hidden="1" customHeight="1" x14ac:dyDescent="0.25">
      <c r="A989" s="35"/>
      <c r="B989" s="120"/>
      <c r="C989" s="28"/>
      <c r="D989" s="46"/>
      <c r="E989" s="49"/>
      <c r="F989" s="23"/>
      <c r="G989" s="23"/>
      <c r="H989" s="11">
        <f t="shared" si="21"/>
        <v>9357599.2000000086</v>
      </c>
    </row>
    <row r="990" spans="1:8" ht="15" hidden="1" customHeight="1" x14ac:dyDescent="0.25">
      <c r="A990" s="35"/>
      <c r="B990" s="120"/>
      <c r="C990" s="28"/>
      <c r="D990" s="46"/>
      <c r="E990" s="49"/>
      <c r="F990" s="23"/>
      <c r="G990" s="23"/>
      <c r="H990" s="11">
        <f t="shared" si="21"/>
        <v>9357599.2000000086</v>
      </c>
    </row>
    <row r="991" spans="1:8" ht="15" hidden="1" customHeight="1" x14ac:dyDescent="0.25">
      <c r="A991" s="35"/>
      <c r="B991" s="120"/>
      <c r="C991" s="28"/>
      <c r="D991" s="46"/>
      <c r="E991" s="49"/>
      <c r="F991" s="23"/>
      <c r="G991" s="162"/>
      <c r="H991" s="11">
        <f t="shared" si="21"/>
        <v>9357599.2000000086</v>
      </c>
    </row>
    <row r="992" spans="1:8" ht="15" hidden="1" customHeight="1" x14ac:dyDescent="0.25">
      <c r="A992" s="35"/>
      <c r="B992" s="120"/>
      <c r="C992" s="28"/>
      <c r="D992" s="46"/>
      <c r="E992" s="49"/>
      <c r="F992" s="23"/>
      <c r="G992" s="162"/>
      <c r="H992" s="11">
        <f t="shared" si="21"/>
        <v>9357599.2000000086</v>
      </c>
    </row>
    <row r="993" spans="1:8" ht="15" hidden="1" customHeight="1" x14ac:dyDescent="0.25">
      <c r="A993" s="35"/>
      <c r="B993" s="120"/>
      <c r="C993" s="28"/>
      <c r="D993" s="46"/>
      <c r="E993" s="49"/>
      <c r="F993" s="23"/>
      <c r="G993" s="162"/>
      <c r="H993" s="11">
        <f t="shared" si="21"/>
        <v>9357599.2000000086</v>
      </c>
    </row>
    <row r="994" spans="1:8" ht="15" hidden="1" customHeight="1" x14ac:dyDescent="0.25">
      <c r="A994" s="35"/>
      <c r="B994" s="120"/>
      <c r="C994" s="28"/>
      <c r="D994" s="46"/>
      <c r="E994" s="49"/>
      <c r="F994" s="23"/>
      <c r="G994" s="162"/>
      <c r="H994" s="11">
        <f t="shared" si="21"/>
        <v>9357599.2000000086</v>
      </c>
    </row>
    <row r="995" spans="1:8" ht="15" hidden="1" customHeight="1" x14ac:dyDescent="0.25">
      <c r="A995" s="35"/>
      <c r="B995" s="120"/>
      <c r="C995" s="28"/>
      <c r="D995" s="46"/>
      <c r="E995" s="49"/>
      <c r="F995" s="23"/>
      <c r="G995" s="162"/>
      <c r="H995" s="11">
        <f t="shared" si="21"/>
        <v>9357599.2000000086</v>
      </c>
    </row>
    <row r="996" spans="1:8" ht="15" hidden="1" customHeight="1" x14ac:dyDescent="0.25">
      <c r="A996" s="35"/>
      <c r="B996" s="120"/>
      <c r="C996" s="28"/>
      <c r="D996" s="46"/>
      <c r="E996" s="49"/>
      <c r="F996" s="107"/>
      <c r="G996" s="23"/>
      <c r="H996" s="11">
        <f t="shared" si="21"/>
        <v>9357599.2000000086</v>
      </c>
    </row>
    <row r="997" spans="1:8" ht="15" hidden="1" customHeight="1" x14ac:dyDescent="0.25">
      <c r="A997" s="35"/>
      <c r="B997" s="120"/>
      <c r="C997" s="28"/>
      <c r="D997" s="46"/>
      <c r="E997" s="49"/>
      <c r="F997" s="23"/>
      <c r="G997" s="162"/>
      <c r="H997" s="11">
        <f t="shared" si="21"/>
        <v>9357599.2000000086</v>
      </c>
    </row>
    <row r="998" spans="1:8" ht="15" hidden="1" customHeight="1" x14ac:dyDescent="0.25">
      <c r="A998" s="35"/>
      <c r="B998" s="120"/>
      <c r="C998" s="28"/>
      <c r="D998" s="46"/>
      <c r="E998" s="49"/>
      <c r="F998" s="23"/>
      <c r="G998" s="23"/>
      <c r="H998" s="11">
        <f t="shared" si="21"/>
        <v>9357599.2000000086</v>
      </c>
    </row>
    <row r="999" spans="1:8" ht="15" hidden="1" customHeight="1" x14ac:dyDescent="0.25">
      <c r="A999" s="35"/>
      <c r="B999" s="120"/>
      <c r="C999" s="28"/>
      <c r="D999" s="46"/>
      <c r="E999" s="49"/>
      <c r="F999" s="23"/>
      <c r="G999" s="23"/>
      <c r="H999" s="11">
        <f t="shared" si="21"/>
        <v>9357599.2000000086</v>
      </c>
    </row>
    <row r="1000" spans="1:8" ht="15" hidden="1" customHeight="1" x14ac:dyDescent="0.25">
      <c r="A1000" s="35"/>
      <c r="B1000" s="120"/>
      <c r="C1000" s="28"/>
      <c r="D1000" s="46"/>
      <c r="E1000" s="49"/>
      <c r="F1000" s="23"/>
      <c r="G1000" s="23"/>
      <c r="H1000" s="11">
        <f t="shared" si="21"/>
        <v>9357599.2000000086</v>
      </c>
    </row>
    <row r="1001" spans="1:8" ht="15" hidden="1" customHeight="1" x14ac:dyDescent="0.25">
      <c r="A1001" s="35"/>
      <c r="B1001" s="120"/>
      <c r="C1001" s="28"/>
      <c r="D1001" s="46"/>
      <c r="E1001" s="49"/>
      <c r="F1001" s="23"/>
      <c r="G1001" s="162"/>
      <c r="H1001" s="11">
        <f t="shared" si="21"/>
        <v>9357599.2000000086</v>
      </c>
    </row>
    <row r="1002" spans="1:8" ht="15" hidden="1" customHeight="1" x14ac:dyDescent="0.25">
      <c r="A1002" s="35"/>
      <c r="B1002" s="120"/>
      <c r="C1002" s="28"/>
      <c r="D1002" s="46"/>
      <c r="E1002" s="49"/>
      <c r="F1002" s="23"/>
      <c r="G1002" s="162"/>
      <c r="H1002" s="11">
        <f t="shared" si="21"/>
        <v>9357599.2000000086</v>
      </c>
    </row>
    <row r="1003" spans="1:8" ht="15" hidden="1" customHeight="1" x14ac:dyDescent="0.25">
      <c r="A1003" s="35"/>
      <c r="B1003" s="120"/>
      <c r="C1003" s="28"/>
      <c r="D1003" s="46"/>
      <c r="E1003" s="49"/>
      <c r="F1003" s="23"/>
      <c r="G1003" s="162"/>
      <c r="H1003" s="11">
        <f t="shared" si="21"/>
        <v>9357599.2000000086</v>
      </c>
    </row>
    <row r="1004" spans="1:8" ht="15" hidden="1" customHeight="1" x14ac:dyDescent="0.25">
      <c r="A1004" s="35"/>
      <c r="B1004" s="120"/>
      <c r="C1004" s="28"/>
      <c r="D1004" s="46"/>
      <c r="E1004" s="49"/>
      <c r="F1004" s="23"/>
      <c r="G1004" s="162"/>
      <c r="H1004" s="11">
        <f t="shared" si="21"/>
        <v>9357599.2000000086</v>
      </c>
    </row>
    <row r="1005" spans="1:8" ht="15" hidden="1" customHeight="1" x14ac:dyDescent="0.25">
      <c r="A1005" s="35"/>
      <c r="B1005" s="120"/>
      <c r="C1005" s="28"/>
      <c r="D1005" s="46"/>
      <c r="E1005" s="49"/>
      <c r="F1005" s="23"/>
      <c r="G1005" s="162"/>
      <c r="H1005" s="11">
        <f t="shared" si="21"/>
        <v>9357599.2000000086</v>
      </c>
    </row>
    <row r="1006" spans="1:8" ht="15" hidden="1" customHeight="1" x14ac:dyDescent="0.25">
      <c r="A1006" s="35"/>
      <c r="B1006" s="120"/>
      <c r="C1006" s="28"/>
      <c r="D1006" s="46"/>
      <c r="E1006" s="49"/>
      <c r="F1006" s="23"/>
      <c r="G1006" s="162"/>
      <c r="H1006" s="11">
        <f t="shared" si="21"/>
        <v>9357599.2000000086</v>
      </c>
    </row>
    <row r="1007" spans="1:8" ht="15" hidden="1" customHeight="1" x14ac:dyDescent="0.25">
      <c r="A1007" s="35"/>
      <c r="B1007" s="120"/>
      <c r="C1007" s="28"/>
      <c r="D1007" s="46"/>
      <c r="E1007" s="49"/>
      <c r="F1007" s="23"/>
      <c r="G1007" s="162"/>
      <c r="H1007" s="11">
        <f t="shared" si="21"/>
        <v>9357599.2000000086</v>
      </c>
    </row>
    <row r="1008" spans="1:8" ht="15" hidden="1" customHeight="1" x14ac:dyDescent="0.25">
      <c r="A1008" s="35"/>
      <c r="B1008" s="120"/>
      <c r="C1008" s="28"/>
      <c r="D1008" s="46"/>
      <c r="E1008" s="49"/>
      <c r="F1008" s="23"/>
      <c r="G1008" s="162"/>
      <c r="H1008" s="11">
        <f t="shared" si="21"/>
        <v>9357599.2000000086</v>
      </c>
    </row>
    <row r="1009" spans="1:8" ht="15" hidden="1" customHeight="1" x14ac:dyDescent="0.25">
      <c r="A1009" s="35"/>
      <c r="B1009" s="120"/>
      <c r="C1009" s="28"/>
      <c r="D1009" s="46"/>
      <c r="E1009" s="49"/>
      <c r="F1009" s="23"/>
      <c r="G1009" s="162"/>
      <c r="H1009" s="11">
        <f t="shared" si="21"/>
        <v>9357599.2000000086</v>
      </c>
    </row>
    <row r="1010" spans="1:8" ht="15" hidden="1" customHeight="1" x14ac:dyDescent="0.25">
      <c r="A1010" s="35"/>
      <c r="B1010" s="120"/>
      <c r="C1010" s="28"/>
      <c r="D1010" s="46"/>
      <c r="E1010" s="49"/>
      <c r="F1010" s="23"/>
      <c r="G1010" s="162"/>
      <c r="H1010" s="11">
        <f t="shared" si="21"/>
        <v>9357599.2000000086</v>
      </c>
    </row>
    <row r="1011" spans="1:8" ht="15" hidden="1" customHeight="1" x14ac:dyDescent="0.25">
      <c r="A1011" s="35"/>
      <c r="B1011" s="120"/>
      <c r="C1011" s="28"/>
      <c r="D1011" s="46"/>
      <c r="E1011" s="49"/>
      <c r="F1011" s="23"/>
      <c r="G1011" s="162"/>
      <c r="H1011" s="11">
        <f t="shared" ref="H1011:H1073" si="22">H1010+F1011-G1011</f>
        <v>9357599.2000000086</v>
      </c>
    </row>
    <row r="1012" spans="1:8" ht="15" hidden="1" customHeight="1" x14ac:dyDescent="0.25">
      <c r="A1012" s="35"/>
      <c r="B1012" s="120"/>
      <c r="C1012" s="28"/>
      <c r="D1012" s="46"/>
      <c r="E1012" s="49"/>
      <c r="F1012" s="23"/>
      <c r="G1012" s="162"/>
      <c r="H1012" s="11">
        <f t="shared" si="22"/>
        <v>9357599.2000000086</v>
      </c>
    </row>
    <row r="1013" spans="1:8" ht="15" hidden="1" customHeight="1" x14ac:dyDescent="0.25">
      <c r="A1013" s="35"/>
      <c r="B1013" s="120"/>
      <c r="C1013" s="28"/>
      <c r="D1013" s="46"/>
      <c r="E1013" s="49"/>
      <c r="F1013" s="23"/>
      <c r="G1013" s="162"/>
      <c r="H1013" s="11">
        <f t="shared" si="22"/>
        <v>9357599.2000000086</v>
      </c>
    </row>
    <row r="1014" spans="1:8" ht="15" hidden="1" customHeight="1" x14ac:dyDescent="0.25">
      <c r="A1014" s="35"/>
      <c r="B1014" s="120"/>
      <c r="C1014" s="28"/>
      <c r="D1014" s="46"/>
      <c r="E1014" s="49"/>
      <c r="F1014" s="23"/>
      <c r="G1014" s="162"/>
      <c r="H1014" s="11">
        <f t="shared" si="22"/>
        <v>9357599.2000000086</v>
      </c>
    </row>
    <row r="1015" spans="1:8" ht="15" hidden="1" customHeight="1" x14ac:dyDescent="0.25">
      <c r="A1015" s="35"/>
      <c r="B1015" s="120"/>
      <c r="C1015" s="28"/>
      <c r="D1015" s="46"/>
      <c r="E1015" s="49"/>
      <c r="F1015" s="23"/>
      <c r="G1015" s="162"/>
      <c r="H1015" s="11">
        <f t="shared" si="22"/>
        <v>9357599.2000000086</v>
      </c>
    </row>
    <row r="1016" spans="1:8" ht="15" hidden="1" customHeight="1" x14ac:dyDescent="0.25">
      <c r="A1016" s="35"/>
      <c r="B1016" s="120"/>
      <c r="C1016" s="28"/>
      <c r="D1016" s="46"/>
      <c r="E1016" s="49"/>
      <c r="F1016" s="23"/>
      <c r="G1016" s="162"/>
      <c r="H1016" s="11">
        <f t="shared" si="22"/>
        <v>9357599.2000000086</v>
      </c>
    </row>
    <row r="1017" spans="1:8" ht="15" hidden="1" customHeight="1" x14ac:dyDescent="0.25">
      <c r="A1017" s="35"/>
      <c r="B1017" s="120"/>
      <c r="C1017" s="28"/>
      <c r="D1017" s="46"/>
      <c r="E1017" s="49"/>
      <c r="F1017" s="23"/>
      <c r="G1017" s="162"/>
      <c r="H1017" s="11">
        <f t="shared" si="22"/>
        <v>9357599.2000000086</v>
      </c>
    </row>
    <row r="1018" spans="1:8" ht="15" hidden="1" customHeight="1" x14ac:dyDescent="0.25">
      <c r="A1018" s="35"/>
      <c r="B1018" s="120"/>
      <c r="C1018" s="28"/>
      <c r="D1018" s="46"/>
      <c r="E1018" s="49"/>
      <c r="F1018" s="23"/>
      <c r="G1018" s="162"/>
      <c r="H1018" s="11">
        <f t="shared" si="22"/>
        <v>9357599.2000000086</v>
      </c>
    </row>
    <row r="1019" spans="1:8" ht="15" hidden="1" customHeight="1" x14ac:dyDescent="0.25">
      <c r="A1019" s="35"/>
      <c r="B1019" s="120"/>
      <c r="C1019" s="28"/>
      <c r="D1019" s="46"/>
      <c r="E1019" s="49"/>
      <c r="F1019" s="23"/>
      <c r="G1019" s="162"/>
      <c r="H1019" s="11">
        <f t="shared" si="22"/>
        <v>9357599.2000000086</v>
      </c>
    </row>
    <row r="1020" spans="1:8" ht="15" hidden="1" customHeight="1" x14ac:dyDescent="0.25">
      <c r="A1020" s="35"/>
      <c r="B1020" s="120"/>
      <c r="C1020" s="28"/>
      <c r="D1020" s="46"/>
      <c r="E1020" s="49"/>
      <c r="F1020" s="23"/>
      <c r="G1020" s="23"/>
      <c r="H1020" s="11">
        <f t="shared" si="22"/>
        <v>9357599.2000000086</v>
      </c>
    </row>
    <row r="1021" spans="1:8" ht="15" hidden="1" customHeight="1" x14ac:dyDescent="0.25">
      <c r="A1021" s="59"/>
      <c r="B1021" s="121"/>
      <c r="C1021" s="60"/>
      <c r="D1021" s="61"/>
      <c r="E1021" s="62"/>
      <c r="F1021" s="63"/>
      <c r="G1021" s="63"/>
      <c r="H1021" s="64">
        <f t="shared" si="22"/>
        <v>9357599.2000000086</v>
      </c>
    </row>
    <row r="1022" spans="1:8" s="84" customFormat="1" ht="15" hidden="1" customHeight="1" x14ac:dyDescent="0.25">
      <c r="A1022" s="31"/>
      <c r="B1022" s="115"/>
      <c r="C1022" s="7"/>
      <c r="D1022" s="14"/>
      <c r="E1022" s="15"/>
      <c r="F1022" s="11"/>
      <c r="G1022" s="141"/>
      <c r="H1022" s="11">
        <f t="shared" si="22"/>
        <v>9357599.2000000086</v>
      </c>
    </row>
    <row r="1023" spans="1:8" ht="15" hidden="1" customHeight="1" x14ac:dyDescent="0.25">
      <c r="A1023" s="35"/>
      <c r="B1023" s="120"/>
      <c r="C1023" s="28"/>
      <c r="D1023" s="46"/>
      <c r="E1023" s="49"/>
      <c r="F1023" s="23"/>
      <c r="G1023" s="165"/>
      <c r="H1023" s="11">
        <f t="shared" si="22"/>
        <v>9357599.2000000086</v>
      </c>
    </row>
    <row r="1024" spans="1:8" ht="15" hidden="1" customHeight="1" x14ac:dyDescent="0.25">
      <c r="A1024" s="35"/>
      <c r="B1024" s="120"/>
      <c r="C1024" s="28"/>
      <c r="D1024" s="46"/>
      <c r="E1024" s="49"/>
      <c r="F1024" s="23"/>
      <c r="G1024" s="165"/>
      <c r="H1024" s="11">
        <f t="shared" si="22"/>
        <v>9357599.2000000086</v>
      </c>
    </row>
    <row r="1025" spans="1:8" ht="15" hidden="1" customHeight="1" x14ac:dyDescent="0.25">
      <c r="A1025" s="35"/>
      <c r="B1025" s="120"/>
      <c r="C1025" s="28"/>
      <c r="D1025" s="46"/>
      <c r="E1025" s="49"/>
      <c r="F1025" s="23"/>
      <c r="G1025" s="165"/>
      <c r="H1025" s="11">
        <f t="shared" si="22"/>
        <v>9357599.2000000086</v>
      </c>
    </row>
    <row r="1026" spans="1:8" ht="15" hidden="1" customHeight="1" x14ac:dyDescent="0.25">
      <c r="A1026" s="35"/>
      <c r="B1026" s="120"/>
      <c r="C1026" s="28"/>
      <c r="D1026" s="46"/>
      <c r="E1026" s="49"/>
      <c r="F1026" s="23"/>
      <c r="G1026" s="165"/>
      <c r="H1026" s="11">
        <f t="shared" si="22"/>
        <v>9357599.2000000086</v>
      </c>
    </row>
    <row r="1027" spans="1:8" ht="15" hidden="1" customHeight="1" x14ac:dyDescent="0.25">
      <c r="A1027" s="35"/>
      <c r="B1027" s="122"/>
      <c r="C1027" s="96"/>
      <c r="D1027" s="88"/>
      <c r="E1027" s="89"/>
      <c r="F1027" s="90"/>
      <c r="G1027" s="90"/>
      <c r="H1027" s="11">
        <f t="shared" si="22"/>
        <v>9357599.2000000086</v>
      </c>
    </row>
    <row r="1028" spans="1:8" ht="15" hidden="1" customHeight="1" x14ac:dyDescent="0.25">
      <c r="A1028" s="35"/>
      <c r="B1028" s="122"/>
      <c r="C1028" s="28"/>
      <c r="D1028" s="46"/>
      <c r="E1028" s="49"/>
      <c r="F1028" s="23"/>
      <c r="G1028" s="23"/>
      <c r="H1028" s="11">
        <f t="shared" si="22"/>
        <v>9357599.2000000086</v>
      </c>
    </row>
    <row r="1029" spans="1:8" ht="15" hidden="1" customHeight="1" x14ac:dyDescent="0.25">
      <c r="A1029" s="35"/>
      <c r="B1029" s="122"/>
      <c r="C1029" s="28"/>
      <c r="D1029" s="46"/>
      <c r="E1029" s="49"/>
      <c r="F1029" s="23"/>
      <c r="G1029" s="23"/>
      <c r="H1029" s="11">
        <f t="shared" si="22"/>
        <v>9357599.2000000086</v>
      </c>
    </row>
    <row r="1030" spans="1:8" ht="15" hidden="1" customHeight="1" x14ac:dyDescent="0.25">
      <c r="A1030" s="35"/>
      <c r="B1030" s="122"/>
      <c r="C1030" s="28"/>
      <c r="D1030" s="46"/>
      <c r="E1030" s="49"/>
      <c r="F1030" s="23"/>
      <c r="G1030" s="23"/>
      <c r="H1030" s="11">
        <f t="shared" si="22"/>
        <v>9357599.2000000086</v>
      </c>
    </row>
    <row r="1031" spans="1:8" ht="15" hidden="1" customHeight="1" x14ac:dyDescent="0.25">
      <c r="A1031" s="35"/>
      <c r="B1031" s="122"/>
      <c r="C1031" s="28"/>
      <c r="D1031" s="46"/>
      <c r="E1031" s="49"/>
      <c r="F1031" s="23"/>
      <c r="G1031" s="23"/>
      <c r="H1031" s="11">
        <f t="shared" si="22"/>
        <v>9357599.2000000086</v>
      </c>
    </row>
    <row r="1032" spans="1:8" ht="15" hidden="1" customHeight="1" x14ac:dyDescent="0.25">
      <c r="A1032" s="35"/>
      <c r="B1032" s="120"/>
      <c r="C1032" s="28"/>
      <c r="D1032" s="46"/>
      <c r="E1032" s="49"/>
      <c r="F1032" s="23"/>
      <c r="G1032" s="165"/>
      <c r="H1032" s="11">
        <f t="shared" si="22"/>
        <v>9357599.2000000086</v>
      </c>
    </row>
    <row r="1033" spans="1:8" ht="15" hidden="1" customHeight="1" x14ac:dyDescent="0.25">
      <c r="A1033" s="35"/>
      <c r="B1033" s="120"/>
      <c r="C1033" s="28"/>
      <c r="D1033" s="46"/>
      <c r="E1033" s="49"/>
      <c r="F1033" s="23"/>
      <c r="G1033" s="165"/>
      <c r="H1033" s="11">
        <f t="shared" si="22"/>
        <v>9357599.2000000086</v>
      </c>
    </row>
    <row r="1034" spans="1:8" ht="15" hidden="1" customHeight="1" x14ac:dyDescent="0.25">
      <c r="A1034" s="35"/>
      <c r="B1034" s="120"/>
      <c r="C1034" s="28"/>
      <c r="D1034" s="46"/>
      <c r="E1034" s="49"/>
      <c r="F1034" s="23"/>
      <c r="G1034" s="165"/>
      <c r="H1034" s="11">
        <f t="shared" si="22"/>
        <v>9357599.2000000086</v>
      </c>
    </row>
    <row r="1035" spans="1:8" ht="15" hidden="1" customHeight="1" x14ac:dyDescent="0.25">
      <c r="A1035" s="35"/>
      <c r="B1035" s="120"/>
      <c r="C1035" s="28"/>
      <c r="D1035" s="46"/>
      <c r="E1035" s="49"/>
      <c r="F1035" s="23"/>
      <c r="G1035" s="165"/>
      <c r="H1035" s="11">
        <f t="shared" si="22"/>
        <v>9357599.2000000086</v>
      </c>
    </row>
    <row r="1036" spans="1:8" ht="15" hidden="1" customHeight="1" x14ac:dyDescent="0.25">
      <c r="A1036" s="35"/>
      <c r="B1036" s="120"/>
      <c r="C1036" s="28"/>
      <c r="D1036" s="46"/>
      <c r="E1036" s="49"/>
      <c r="F1036" s="23"/>
      <c r="G1036" s="165"/>
      <c r="H1036" s="11">
        <f t="shared" si="22"/>
        <v>9357599.2000000086</v>
      </c>
    </row>
    <row r="1037" spans="1:8" ht="15" hidden="1" customHeight="1" x14ac:dyDescent="0.25">
      <c r="A1037" s="35"/>
      <c r="B1037" s="120"/>
      <c r="C1037" s="28"/>
      <c r="D1037" s="46"/>
      <c r="E1037" s="49"/>
      <c r="F1037" s="23"/>
      <c r="G1037" s="165"/>
      <c r="H1037" s="11">
        <f t="shared" si="22"/>
        <v>9357599.2000000086</v>
      </c>
    </row>
    <row r="1038" spans="1:8" ht="15" hidden="1" customHeight="1" x14ac:dyDescent="0.25">
      <c r="A1038" s="35"/>
      <c r="B1038" s="120"/>
      <c r="C1038" s="28"/>
      <c r="D1038" s="46"/>
      <c r="E1038" s="49"/>
      <c r="F1038" s="23"/>
      <c r="G1038" s="165"/>
      <c r="H1038" s="11">
        <f t="shared" si="22"/>
        <v>9357599.2000000086</v>
      </c>
    </row>
    <row r="1039" spans="1:8" ht="15" hidden="1" customHeight="1" x14ac:dyDescent="0.25">
      <c r="A1039" s="35"/>
      <c r="B1039" s="120"/>
      <c r="C1039" s="28"/>
      <c r="D1039" s="46"/>
      <c r="E1039" s="49"/>
      <c r="F1039" s="23"/>
      <c r="G1039" s="165"/>
      <c r="H1039" s="11">
        <f t="shared" si="22"/>
        <v>9357599.2000000086</v>
      </c>
    </row>
    <row r="1040" spans="1:8" ht="15" hidden="1" customHeight="1" x14ac:dyDescent="0.25">
      <c r="A1040" s="35"/>
      <c r="B1040" s="120"/>
      <c r="C1040" s="28"/>
      <c r="D1040" s="46"/>
      <c r="E1040" s="49"/>
      <c r="F1040" s="23"/>
      <c r="G1040" s="165"/>
      <c r="H1040" s="11">
        <f t="shared" si="22"/>
        <v>9357599.2000000086</v>
      </c>
    </row>
    <row r="1041" spans="1:8" ht="15" hidden="1" customHeight="1" x14ac:dyDescent="0.25">
      <c r="A1041" s="35"/>
      <c r="B1041" s="120"/>
      <c r="C1041" s="28"/>
      <c r="D1041" s="46"/>
      <c r="E1041" s="49"/>
      <c r="F1041" s="23"/>
      <c r="G1041" s="165"/>
      <c r="H1041" s="11">
        <f t="shared" si="22"/>
        <v>9357599.2000000086</v>
      </c>
    </row>
    <row r="1042" spans="1:8" ht="15" hidden="1" customHeight="1" x14ac:dyDescent="0.25">
      <c r="A1042" s="35"/>
      <c r="B1042" s="120"/>
      <c r="C1042" s="28"/>
      <c r="D1042" s="46"/>
      <c r="E1042" s="49"/>
      <c r="F1042" s="23"/>
      <c r="G1042" s="165"/>
      <c r="H1042" s="11">
        <f t="shared" si="22"/>
        <v>9357599.2000000086</v>
      </c>
    </row>
    <row r="1043" spans="1:8" ht="15" hidden="1" customHeight="1" x14ac:dyDescent="0.25">
      <c r="A1043" s="35"/>
      <c r="B1043" s="120"/>
      <c r="C1043" s="28"/>
      <c r="D1043" s="46"/>
      <c r="E1043" s="49"/>
      <c r="F1043" s="23"/>
      <c r="G1043" s="23"/>
      <c r="H1043" s="11">
        <f t="shared" si="22"/>
        <v>9357599.2000000086</v>
      </c>
    </row>
    <row r="1044" spans="1:8" ht="15" hidden="1" customHeight="1" x14ac:dyDescent="0.25">
      <c r="A1044" s="35"/>
      <c r="B1044" s="120"/>
      <c r="C1044" s="28"/>
      <c r="D1044" s="46"/>
      <c r="E1044" s="49"/>
      <c r="F1044" s="23"/>
      <c r="G1044" s="23"/>
      <c r="H1044" s="11">
        <f t="shared" si="22"/>
        <v>9357599.2000000086</v>
      </c>
    </row>
    <row r="1045" spans="1:8" ht="15" hidden="1" customHeight="1" x14ac:dyDescent="0.25">
      <c r="A1045" s="35"/>
      <c r="B1045" s="120"/>
      <c r="C1045" s="28"/>
      <c r="D1045" s="46"/>
      <c r="E1045" s="49"/>
      <c r="F1045" s="23"/>
      <c r="G1045" s="23"/>
      <c r="H1045" s="11">
        <f t="shared" si="22"/>
        <v>9357599.2000000086</v>
      </c>
    </row>
    <row r="1046" spans="1:8" ht="15" hidden="1" customHeight="1" x14ac:dyDescent="0.25">
      <c r="A1046" s="35"/>
      <c r="B1046" s="120"/>
      <c r="C1046" s="28"/>
      <c r="D1046" s="46"/>
      <c r="E1046" s="49"/>
      <c r="F1046" s="23"/>
      <c r="G1046" s="23"/>
      <c r="H1046" s="11">
        <f t="shared" si="22"/>
        <v>9357599.2000000086</v>
      </c>
    </row>
    <row r="1047" spans="1:8" ht="15" hidden="1" customHeight="1" x14ac:dyDescent="0.25">
      <c r="A1047" s="35"/>
      <c r="B1047" s="120"/>
      <c r="C1047" s="28"/>
      <c r="D1047" s="46"/>
      <c r="E1047" s="49"/>
      <c r="F1047" s="23"/>
      <c r="G1047" s="23"/>
      <c r="H1047" s="11">
        <f t="shared" si="22"/>
        <v>9357599.2000000086</v>
      </c>
    </row>
    <row r="1048" spans="1:8" ht="15" hidden="1" customHeight="1" x14ac:dyDescent="0.25">
      <c r="A1048" s="35"/>
      <c r="B1048" s="120"/>
      <c r="C1048" s="28"/>
      <c r="D1048" s="46"/>
      <c r="E1048" s="49"/>
      <c r="F1048" s="23"/>
      <c r="G1048" s="23"/>
      <c r="H1048" s="11">
        <f t="shared" si="22"/>
        <v>9357599.2000000086</v>
      </c>
    </row>
    <row r="1049" spans="1:8" ht="15" hidden="1" customHeight="1" x14ac:dyDescent="0.25">
      <c r="A1049" s="35"/>
      <c r="B1049" s="57"/>
      <c r="C1049" s="57"/>
      <c r="D1049" s="46"/>
      <c r="E1049" s="49"/>
      <c r="F1049" s="23"/>
      <c r="G1049" s="165"/>
      <c r="H1049" s="11">
        <f t="shared" si="22"/>
        <v>9357599.2000000086</v>
      </c>
    </row>
    <row r="1050" spans="1:8" ht="15" hidden="1" customHeight="1" x14ac:dyDescent="0.25">
      <c r="A1050" s="35"/>
      <c r="B1050" s="194"/>
      <c r="C1050" s="57"/>
      <c r="D1050" s="46"/>
      <c r="E1050" s="49"/>
      <c r="F1050" s="23"/>
      <c r="G1050" s="23"/>
      <c r="H1050" s="11">
        <f t="shared" si="22"/>
        <v>9357599.2000000086</v>
      </c>
    </row>
    <row r="1051" spans="1:8" ht="15" hidden="1" customHeight="1" x14ac:dyDescent="0.25">
      <c r="A1051" s="35"/>
      <c r="B1051" s="194"/>
      <c r="C1051" s="28"/>
      <c r="D1051" s="46"/>
      <c r="E1051" s="49"/>
      <c r="F1051" s="23"/>
      <c r="G1051" s="165"/>
      <c r="H1051" s="11">
        <f>H1050+F1051-G1051</f>
        <v>9357599.2000000086</v>
      </c>
    </row>
    <row r="1052" spans="1:8" ht="15" hidden="1" customHeight="1" x14ac:dyDescent="0.25">
      <c r="A1052" s="35"/>
      <c r="B1052" s="120"/>
      <c r="C1052" s="28"/>
      <c r="D1052" s="46"/>
      <c r="E1052" s="49"/>
      <c r="F1052" s="23"/>
      <c r="G1052" s="165"/>
      <c r="H1052" s="11">
        <f t="shared" si="22"/>
        <v>9357599.2000000086</v>
      </c>
    </row>
    <row r="1053" spans="1:8" ht="15" hidden="1" customHeight="1" x14ac:dyDescent="0.25">
      <c r="A1053" s="35"/>
      <c r="B1053" s="120"/>
      <c r="C1053" s="28"/>
      <c r="D1053" s="46"/>
      <c r="E1053" s="49"/>
      <c r="F1053" s="23"/>
      <c r="G1053" s="165"/>
      <c r="H1053" s="11">
        <f t="shared" si="22"/>
        <v>9357599.2000000086</v>
      </c>
    </row>
    <row r="1054" spans="1:8" ht="15" hidden="1" customHeight="1" x14ac:dyDescent="0.25">
      <c r="A1054" s="35"/>
      <c r="B1054" s="120"/>
      <c r="C1054" s="28"/>
      <c r="D1054" s="46"/>
      <c r="E1054" s="49"/>
      <c r="F1054" s="23"/>
      <c r="G1054" s="165"/>
      <c r="H1054" s="11">
        <f t="shared" si="22"/>
        <v>9357599.2000000086</v>
      </c>
    </row>
    <row r="1055" spans="1:8" ht="15" hidden="1" customHeight="1" x14ac:dyDescent="0.25">
      <c r="A1055" s="35"/>
      <c r="B1055" s="120"/>
      <c r="C1055" s="28"/>
      <c r="D1055" s="46"/>
      <c r="E1055" s="49"/>
      <c r="F1055" s="23"/>
      <c r="G1055" s="165"/>
      <c r="H1055" s="11">
        <f t="shared" si="22"/>
        <v>9357599.2000000086</v>
      </c>
    </row>
    <row r="1056" spans="1:8" ht="15" hidden="1" customHeight="1" x14ac:dyDescent="0.25">
      <c r="A1056" s="35"/>
      <c r="B1056" s="120"/>
      <c r="C1056" s="28"/>
      <c r="D1056" s="46"/>
      <c r="E1056" s="49"/>
      <c r="F1056" s="23"/>
      <c r="G1056" s="165"/>
      <c r="H1056" s="11">
        <f t="shared" si="22"/>
        <v>9357599.2000000086</v>
      </c>
    </row>
    <row r="1057" spans="1:8" ht="15" hidden="1" customHeight="1" x14ac:dyDescent="0.25">
      <c r="A1057" s="35"/>
      <c r="B1057" s="120"/>
      <c r="C1057" s="28"/>
      <c r="D1057" s="46"/>
      <c r="E1057" s="49"/>
      <c r="F1057" s="23"/>
      <c r="G1057" s="23"/>
      <c r="H1057" s="11">
        <f t="shared" si="22"/>
        <v>9357599.2000000086</v>
      </c>
    </row>
    <row r="1058" spans="1:8" ht="15" hidden="1" customHeight="1" x14ac:dyDescent="0.25">
      <c r="A1058" s="35"/>
      <c r="B1058" s="120"/>
      <c r="C1058" s="28"/>
      <c r="D1058" s="46"/>
      <c r="E1058" s="49"/>
      <c r="F1058" s="23"/>
      <c r="G1058" s="165"/>
      <c r="H1058" s="11">
        <f t="shared" si="22"/>
        <v>9357599.2000000086</v>
      </c>
    </row>
    <row r="1059" spans="1:8" ht="15" hidden="1" customHeight="1" x14ac:dyDescent="0.25">
      <c r="A1059" s="35"/>
      <c r="B1059" s="120"/>
      <c r="C1059" s="28"/>
      <c r="D1059" s="46"/>
      <c r="E1059" s="49"/>
      <c r="F1059" s="23"/>
      <c r="G1059" s="23"/>
      <c r="H1059" s="11">
        <f t="shared" si="22"/>
        <v>9357599.2000000086</v>
      </c>
    </row>
    <row r="1060" spans="1:8" ht="15" hidden="1" customHeight="1" x14ac:dyDescent="0.25">
      <c r="A1060" s="35"/>
      <c r="B1060" s="120"/>
      <c r="C1060" s="28"/>
      <c r="D1060" s="46"/>
      <c r="E1060" s="49"/>
      <c r="F1060" s="23"/>
      <c r="G1060" s="23"/>
      <c r="H1060" s="11">
        <f t="shared" si="22"/>
        <v>9357599.2000000086</v>
      </c>
    </row>
    <row r="1061" spans="1:8" ht="15" hidden="1" customHeight="1" x14ac:dyDescent="0.25">
      <c r="A1061" s="35"/>
      <c r="B1061" s="120"/>
      <c r="C1061" s="28"/>
      <c r="D1061" s="46"/>
      <c r="E1061" s="49"/>
      <c r="F1061" s="23"/>
      <c r="G1061" s="23"/>
      <c r="H1061" s="11">
        <f t="shared" si="22"/>
        <v>9357599.2000000086</v>
      </c>
    </row>
    <row r="1062" spans="1:8" ht="15" hidden="1" customHeight="1" x14ac:dyDescent="0.25">
      <c r="A1062" s="35"/>
      <c r="B1062" s="120"/>
      <c r="C1062" s="28"/>
      <c r="D1062" s="46"/>
      <c r="E1062" s="49"/>
      <c r="F1062" s="23"/>
      <c r="G1062" s="23"/>
      <c r="H1062" s="11">
        <f t="shared" si="22"/>
        <v>9357599.2000000086</v>
      </c>
    </row>
    <row r="1063" spans="1:8" ht="15" hidden="1" customHeight="1" x14ac:dyDescent="0.25">
      <c r="A1063" s="35"/>
      <c r="B1063" s="120"/>
      <c r="C1063" s="28"/>
      <c r="D1063" s="46"/>
      <c r="E1063" s="49"/>
      <c r="F1063" s="23"/>
      <c r="G1063" s="23"/>
      <c r="H1063" s="11">
        <f t="shared" si="22"/>
        <v>9357599.2000000086</v>
      </c>
    </row>
    <row r="1064" spans="1:8" ht="15" hidden="1" customHeight="1" x14ac:dyDescent="0.25">
      <c r="A1064" s="35"/>
      <c r="B1064" s="120"/>
      <c r="C1064" s="28"/>
      <c r="D1064" s="46"/>
      <c r="E1064" s="49"/>
      <c r="F1064" s="23"/>
      <c r="G1064" s="23"/>
      <c r="H1064" s="11">
        <f t="shared" si="22"/>
        <v>9357599.2000000086</v>
      </c>
    </row>
    <row r="1065" spans="1:8" ht="15" hidden="1" customHeight="1" x14ac:dyDescent="0.25">
      <c r="A1065" s="35"/>
      <c r="B1065" s="120"/>
      <c r="C1065" s="28"/>
      <c r="D1065" s="46"/>
      <c r="E1065" s="49"/>
      <c r="F1065" s="23"/>
      <c r="G1065" s="23"/>
      <c r="H1065" s="11">
        <f t="shared" si="22"/>
        <v>9357599.2000000086</v>
      </c>
    </row>
    <row r="1066" spans="1:8" ht="15" hidden="1" customHeight="1" x14ac:dyDescent="0.25">
      <c r="A1066" s="35"/>
      <c r="B1066" s="120"/>
      <c r="C1066" s="28"/>
      <c r="D1066" s="46"/>
      <c r="E1066" s="49"/>
      <c r="F1066" s="23"/>
      <c r="G1066" s="23"/>
      <c r="H1066" s="11">
        <f t="shared" si="22"/>
        <v>9357599.2000000086</v>
      </c>
    </row>
    <row r="1067" spans="1:8" ht="15" hidden="1" customHeight="1" x14ac:dyDescent="0.25">
      <c r="A1067" s="35"/>
      <c r="B1067" s="120"/>
      <c r="C1067" s="28"/>
      <c r="D1067" s="46"/>
      <c r="E1067" s="49"/>
      <c r="F1067" s="23"/>
      <c r="G1067" s="23"/>
      <c r="H1067" s="11">
        <f t="shared" si="22"/>
        <v>9357599.2000000086</v>
      </c>
    </row>
    <row r="1068" spans="1:8" ht="15" hidden="1" customHeight="1" x14ac:dyDescent="0.25">
      <c r="A1068" s="35"/>
      <c r="B1068" s="120"/>
      <c r="C1068" s="28"/>
      <c r="D1068" s="46"/>
      <c r="E1068" s="49"/>
      <c r="F1068" s="23"/>
      <c r="G1068" s="23"/>
      <c r="H1068" s="11">
        <f t="shared" si="22"/>
        <v>9357599.2000000086</v>
      </c>
    </row>
    <row r="1069" spans="1:8" ht="15" hidden="1" customHeight="1" x14ac:dyDescent="0.25">
      <c r="A1069" s="35"/>
      <c r="B1069" s="120"/>
      <c r="C1069" s="28"/>
      <c r="D1069" s="46"/>
      <c r="E1069" s="49"/>
      <c r="F1069" s="23"/>
      <c r="G1069" s="23"/>
      <c r="H1069" s="11">
        <f t="shared" si="22"/>
        <v>9357599.2000000086</v>
      </c>
    </row>
    <row r="1070" spans="1:8" ht="15" hidden="1" customHeight="1" x14ac:dyDescent="0.25">
      <c r="A1070" s="35"/>
      <c r="B1070" s="120"/>
      <c r="C1070" s="28"/>
      <c r="D1070" s="46"/>
      <c r="E1070" s="49"/>
      <c r="F1070" s="23"/>
      <c r="G1070" s="23"/>
      <c r="H1070" s="11">
        <f t="shared" si="22"/>
        <v>9357599.2000000086</v>
      </c>
    </row>
    <row r="1071" spans="1:8" ht="15" hidden="1" customHeight="1" x14ac:dyDescent="0.25">
      <c r="A1071" s="35"/>
      <c r="B1071" s="120"/>
      <c r="C1071" s="28"/>
      <c r="D1071" s="46"/>
      <c r="E1071" s="49"/>
      <c r="F1071" s="23"/>
      <c r="G1071" s="23"/>
      <c r="H1071" s="11">
        <f t="shared" si="22"/>
        <v>9357599.2000000086</v>
      </c>
    </row>
    <row r="1072" spans="1:8" ht="15" hidden="1" customHeight="1" x14ac:dyDescent="0.25">
      <c r="A1072" s="35"/>
      <c r="B1072" s="120"/>
      <c r="C1072" s="28"/>
      <c r="D1072" s="46"/>
      <c r="E1072" s="49"/>
      <c r="F1072" s="23"/>
      <c r="G1072" s="165"/>
      <c r="H1072" s="11">
        <f t="shared" si="22"/>
        <v>9357599.2000000086</v>
      </c>
    </row>
    <row r="1073" spans="1:8" ht="15" hidden="1" customHeight="1" x14ac:dyDescent="0.25">
      <c r="A1073" s="35"/>
      <c r="B1073" s="120"/>
      <c r="C1073" s="28"/>
      <c r="D1073" s="46"/>
      <c r="E1073" s="49"/>
      <c r="F1073" s="23"/>
      <c r="G1073" s="165"/>
      <c r="H1073" s="11">
        <f t="shared" si="22"/>
        <v>9357599.2000000086</v>
      </c>
    </row>
    <row r="1074" spans="1:8" ht="15" hidden="1" customHeight="1" x14ac:dyDescent="0.25">
      <c r="A1074" s="35"/>
      <c r="B1074" s="120"/>
      <c r="C1074" s="28"/>
      <c r="D1074" s="46"/>
      <c r="E1074" s="49"/>
      <c r="F1074" s="23"/>
      <c r="G1074" s="165"/>
      <c r="H1074" s="11">
        <f t="shared" ref="H1074:H1136" si="23">H1073+F1074-G1074</f>
        <v>9357599.2000000086</v>
      </c>
    </row>
    <row r="1075" spans="1:8" ht="15" hidden="1" customHeight="1" x14ac:dyDescent="0.25">
      <c r="A1075" s="35"/>
      <c r="B1075" s="120"/>
      <c r="C1075" s="28"/>
      <c r="D1075" s="46"/>
      <c r="E1075" s="49"/>
      <c r="F1075" s="23"/>
      <c r="G1075" s="165"/>
      <c r="H1075" s="11">
        <f t="shared" si="23"/>
        <v>9357599.2000000086</v>
      </c>
    </row>
    <row r="1076" spans="1:8" ht="15" hidden="1" customHeight="1" x14ac:dyDescent="0.25">
      <c r="A1076" s="35"/>
      <c r="B1076" s="120"/>
      <c r="C1076" s="28"/>
      <c r="D1076" s="46"/>
      <c r="E1076" s="49"/>
      <c r="F1076" s="23"/>
      <c r="G1076" s="165"/>
      <c r="H1076" s="11">
        <f t="shared" si="23"/>
        <v>9357599.2000000086</v>
      </c>
    </row>
    <row r="1077" spans="1:8" ht="15" hidden="1" customHeight="1" x14ac:dyDescent="0.25">
      <c r="A1077" s="35"/>
      <c r="B1077" s="120"/>
      <c r="C1077" s="28"/>
      <c r="D1077" s="46"/>
      <c r="E1077" s="49"/>
      <c r="F1077" s="23"/>
      <c r="G1077" s="165"/>
      <c r="H1077" s="11">
        <f t="shared" si="23"/>
        <v>9357599.2000000086</v>
      </c>
    </row>
    <row r="1078" spans="1:8" ht="15" hidden="1" customHeight="1" x14ac:dyDescent="0.25">
      <c r="A1078" s="35"/>
      <c r="B1078" s="120"/>
      <c r="C1078" s="28"/>
      <c r="D1078" s="46"/>
      <c r="E1078" s="49"/>
      <c r="F1078" s="23"/>
      <c r="G1078" s="23"/>
      <c r="H1078" s="11">
        <f t="shared" si="23"/>
        <v>9357599.2000000086</v>
      </c>
    </row>
    <row r="1079" spans="1:8" ht="15" hidden="1" customHeight="1" x14ac:dyDescent="0.25">
      <c r="A1079" s="35"/>
      <c r="B1079" s="120"/>
      <c r="C1079" s="28"/>
      <c r="D1079" s="46"/>
      <c r="E1079" s="49"/>
      <c r="F1079" s="23"/>
      <c r="G1079" s="23"/>
      <c r="H1079" s="11">
        <f t="shared" si="23"/>
        <v>9357599.2000000086</v>
      </c>
    </row>
    <row r="1080" spans="1:8" ht="15" hidden="1" customHeight="1" x14ac:dyDescent="0.25">
      <c r="A1080" s="35"/>
      <c r="B1080" s="120"/>
      <c r="C1080" s="28"/>
      <c r="D1080" s="46"/>
      <c r="E1080" s="49"/>
      <c r="F1080" s="23"/>
      <c r="G1080" s="23"/>
      <c r="H1080" s="11">
        <f t="shared" si="23"/>
        <v>9357599.2000000086</v>
      </c>
    </row>
    <row r="1081" spans="1:8" ht="15" hidden="1" customHeight="1" x14ac:dyDescent="0.25">
      <c r="A1081" s="35"/>
      <c r="B1081" s="120"/>
      <c r="C1081" s="28"/>
      <c r="D1081" s="46"/>
      <c r="E1081" s="49"/>
      <c r="F1081" s="23"/>
      <c r="G1081" s="23"/>
      <c r="H1081" s="11">
        <f t="shared" si="23"/>
        <v>9357599.2000000086</v>
      </c>
    </row>
    <row r="1082" spans="1:8" ht="15" hidden="1" customHeight="1" x14ac:dyDescent="0.25">
      <c r="A1082" s="35"/>
      <c r="B1082" s="120"/>
      <c r="C1082" s="28"/>
      <c r="D1082" s="46"/>
      <c r="E1082" s="49"/>
      <c r="F1082" s="23"/>
      <c r="G1082" s="23"/>
      <c r="H1082" s="11">
        <f t="shared" si="23"/>
        <v>9357599.2000000086</v>
      </c>
    </row>
    <row r="1083" spans="1:8" ht="15" hidden="1" customHeight="1" x14ac:dyDescent="0.25">
      <c r="A1083" s="35"/>
      <c r="B1083" s="120"/>
      <c r="C1083" s="28"/>
      <c r="D1083" s="46"/>
      <c r="E1083" s="49"/>
      <c r="F1083" s="23"/>
      <c r="G1083" s="165"/>
      <c r="H1083" s="11">
        <f t="shared" si="23"/>
        <v>9357599.2000000086</v>
      </c>
    </row>
    <row r="1084" spans="1:8" ht="15" hidden="1" customHeight="1" x14ac:dyDescent="0.25">
      <c r="A1084" s="35"/>
      <c r="B1084" s="120"/>
      <c r="C1084" s="28"/>
      <c r="D1084" s="46"/>
      <c r="E1084" s="49"/>
      <c r="F1084" s="23"/>
      <c r="G1084" s="165"/>
      <c r="H1084" s="11">
        <f t="shared" si="23"/>
        <v>9357599.2000000086</v>
      </c>
    </row>
    <row r="1085" spans="1:8" ht="15" hidden="1" customHeight="1" x14ac:dyDescent="0.25">
      <c r="A1085" s="35"/>
      <c r="B1085" s="120"/>
      <c r="C1085" s="28"/>
      <c r="D1085" s="46"/>
      <c r="E1085" s="49"/>
      <c r="F1085" s="23"/>
      <c r="G1085" s="165"/>
      <c r="H1085" s="11">
        <f t="shared" si="23"/>
        <v>9357599.2000000086</v>
      </c>
    </row>
    <row r="1086" spans="1:8" ht="15" hidden="1" customHeight="1" x14ac:dyDescent="0.25">
      <c r="A1086" s="97"/>
      <c r="B1086" s="123"/>
      <c r="C1086" s="92"/>
      <c r="D1086" s="93"/>
      <c r="E1086" s="94"/>
      <c r="F1086" s="95"/>
      <c r="G1086" s="23"/>
      <c r="H1086" s="11">
        <f t="shared" si="23"/>
        <v>9357599.2000000086</v>
      </c>
    </row>
    <row r="1087" spans="1:8" ht="15" hidden="1" customHeight="1" x14ac:dyDescent="0.25">
      <c r="A1087" s="35"/>
      <c r="B1087" s="120"/>
      <c r="C1087" s="28"/>
      <c r="D1087" s="46"/>
      <c r="E1087" s="49"/>
      <c r="F1087" s="23"/>
      <c r="G1087" s="165"/>
      <c r="H1087" s="11">
        <f t="shared" si="23"/>
        <v>9357599.2000000086</v>
      </c>
    </row>
    <row r="1088" spans="1:8" ht="15" hidden="1" customHeight="1" x14ac:dyDescent="0.25">
      <c r="A1088" s="35"/>
      <c r="B1088" s="120"/>
      <c r="C1088" s="28"/>
      <c r="D1088" s="46"/>
      <c r="E1088" s="49"/>
      <c r="F1088" s="23"/>
      <c r="G1088" s="23"/>
      <c r="H1088" s="11">
        <f t="shared" si="23"/>
        <v>9357599.2000000086</v>
      </c>
    </row>
    <row r="1089" spans="1:8" ht="15" hidden="1" customHeight="1" x14ac:dyDescent="0.25">
      <c r="A1089" s="35"/>
      <c r="B1089" s="120"/>
      <c r="C1089" s="28"/>
      <c r="D1089" s="46"/>
      <c r="E1089" s="49"/>
      <c r="F1089" s="23"/>
      <c r="G1089" s="165"/>
      <c r="H1089" s="11">
        <f t="shared" si="23"/>
        <v>9357599.2000000086</v>
      </c>
    </row>
    <row r="1090" spans="1:8" ht="15" hidden="1" customHeight="1" x14ac:dyDescent="0.25">
      <c r="A1090" s="35"/>
      <c r="B1090" s="120"/>
      <c r="C1090" s="28"/>
      <c r="D1090" s="46"/>
      <c r="E1090" s="49"/>
      <c r="F1090" s="23"/>
      <c r="G1090" s="165"/>
      <c r="H1090" s="11">
        <f t="shared" si="23"/>
        <v>9357599.2000000086</v>
      </c>
    </row>
    <row r="1091" spans="1:8" ht="15" hidden="1" customHeight="1" x14ac:dyDescent="0.25">
      <c r="A1091" s="35"/>
      <c r="B1091" s="120"/>
      <c r="C1091" s="28"/>
      <c r="D1091" s="46"/>
      <c r="E1091" s="49"/>
      <c r="F1091" s="23"/>
      <c r="G1091" s="165"/>
      <c r="H1091" s="11">
        <f t="shared" si="23"/>
        <v>9357599.2000000086</v>
      </c>
    </row>
    <row r="1092" spans="1:8" ht="15" hidden="1" customHeight="1" x14ac:dyDescent="0.25">
      <c r="A1092" s="35"/>
      <c r="B1092" s="120"/>
      <c r="C1092" s="28"/>
      <c r="D1092" s="46"/>
      <c r="E1092" s="49"/>
      <c r="F1092" s="23"/>
      <c r="G1092" s="165"/>
      <c r="H1092" s="11">
        <f t="shared" si="23"/>
        <v>9357599.2000000086</v>
      </c>
    </row>
    <row r="1093" spans="1:8" ht="15" hidden="1" customHeight="1" x14ac:dyDescent="0.25">
      <c r="A1093" s="35"/>
      <c r="B1093" s="120"/>
      <c r="C1093" s="28"/>
      <c r="D1093" s="46"/>
      <c r="E1093" s="49"/>
      <c r="F1093" s="23"/>
      <c r="G1093" s="165"/>
      <c r="H1093" s="11">
        <f t="shared" si="23"/>
        <v>9357599.2000000086</v>
      </c>
    </row>
    <row r="1094" spans="1:8" ht="15" hidden="1" customHeight="1" x14ac:dyDescent="0.25">
      <c r="A1094" s="97"/>
      <c r="B1094" s="123"/>
      <c r="C1094" s="92"/>
      <c r="D1094" s="93"/>
      <c r="E1094" s="94"/>
      <c r="F1094" s="95"/>
      <c r="G1094" s="23"/>
      <c r="H1094" s="11">
        <f t="shared" si="23"/>
        <v>9357599.2000000086</v>
      </c>
    </row>
    <row r="1095" spans="1:8" ht="15" hidden="1" customHeight="1" x14ac:dyDescent="0.25">
      <c r="A1095" s="35"/>
      <c r="B1095" s="120"/>
      <c r="C1095" s="28"/>
      <c r="D1095" s="46"/>
      <c r="E1095" s="49"/>
      <c r="F1095" s="107"/>
      <c r="G1095" s="23"/>
      <c r="H1095" s="11">
        <f t="shared" si="23"/>
        <v>9357599.2000000086</v>
      </c>
    </row>
    <row r="1096" spans="1:8" ht="15" hidden="1" customHeight="1" x14ac:dyDescent="0.25">
      <c r="A1096" s="35"/>
      <c r="B1096" s="120"/>
      <c r="C1096" s="28"/>
      <c r="D1096" s="46"/>
      <c r="E1096" s="49"/>
      <c r="F1096" s="107"/>
      <c r="G1096" s="23"/>
      <c r="H1096" s="11">
        <f t="shared" si="23"/>
        <v>9357599.2000000086</v>
      </c>
    </row>
    <row r="1097" spans="1:8" ht="15" hidden="1" customHeight="1" x14ac:dyDescent="0.25">
      <c r="A1097" s="35"/>
      <c r="B1097" s="120"/>
      <c r="C1097" s="28"/>
      <c r="D1097" s="46"/>
      <c r="E1097" s="49"/>
      <c r="F1097" s="107"/>
      <c r="G1097" s="23"/>
      <c r="H1097" s="11">
        <f t="shared" si="23"/>
        <v>9357599.2000000086</v>
      </c>
    </row>
    <row r="1098" spans="1:8" ht="15" hidden="1" customHeight="1" x14ac:dyDescent="0.25">
      <c r="A1098" s="35"/>
      <c r="B1098" s="120"/>
      <c r="C1098" s="28"/>
      <c r="D1098" s="46"/>
      <c r="E1098" s="49"/>
      <c r="F1098" s="23"/>
      <c r="G1098" s="23"/>
      <c r="H1098" s="11">
        <f t="shared" si="23"/>
        <v>9357599.2000000086</v>
      </c>
    </row>
    <row r="1099" spans="1:8" ht="15" hidden="1" customHeight="1" x14ac:dyDescent="0.25">
      <c r="A1099" s="35"/>
      <c r="B1099" s="120"/>
      <c r="C1099" s="28"/>
      <c r="D1099" s="46"/>
      <c r="E1099" s="49"/>
      <c r="F1099" s="23"/>
      <c r="G1099" s="23"/>
      <c r="H1099" s="11">
        <f t="shared" si="23"/>
        <v>9357599.2000000086</v>
      </c>
    </row>
    <row r="1100" spans="1:8" ht="15" hidden="1" customHeight="1" x14ac:dyDescent="0.25">
      <c r="A1100" s="35"/>
      <c r="B1100" s="120"/>
      <c r="C1100" s="28"/>
      <c r="D1100" s="46"/>
      <c r="E1100" s="49"/>
      <c r="F1100" s="23"/>
      <c r="G1100" s="23"/>
      <c r="H1100" s="11">
        <f t="shared" si="23"/>
        <v>9357599.2000000086</v>
      </c>
    </row>
    <row r="1101" spans="1:8" ht="15" hidden="1" customHeight="1" x14ac:dyDescent="0.25">
      <c r="A1101" s="35"/>
      <c r="B1101" s="120"/>
      <c r="C1101" s="28"/>
      <c r="D1101" s="46"/>
      <c r="E1101" s="49"/>
      <c r="F1101" s="23"/>
      <c r="G1101" s="23"/>
      <c r="H1101" s="11">
        <f t="shared" si="23"/>
        <v>9357599.2000000086</v>
      </c>
    </row>
    <row r="1102" spans="1:8" ht="15" hidden="1" customHeight="1" x14ac:dyDescent="0.25">
      <c r="A1102" s="35"/>
      <c r="B1102" s="120"/>
      <c r="C1102" s="28"/>
      <c r="D1102" s="46"/>
      <c r="E1102" s="49"/>
      <c r="F1102" s="23"/>
      <c r="G1102" s="23"/>
      <c r="H1102" s="11">
        <f t="shared" si="23"/>
        <v>9357599.2000000086</v>
      </c>
    </row>
    <row r="1103" spans="1:8" ht="15" hidden="1" customHeight="1" x14ac:dyDescent="0.25">
      <c r="A1103" s="35"/>
      <c r="B1103" s="120"/>
      <c r="C1103" s="28"/>
      <c r="D1103" s="46"/>
      <c r="E1103" s="49"/>
      <c r="F1103" s="23"/>
      <c r="G1103" s="165"/>
      <c r="H1103" s="11">
        <f t="shared" si="23"/>
        <v>9357599.2000000086</v>
      </c>
    </row>
    <row r="1104" spans="1:8" ht="15" hidden="1" customHeight="1" x14ac:dyDescent="0.25">
      <c r="A1104" s="35"/>
      <c r="B1104" s="120"/>
      <c r="C1104" s="28"/>
      <c r="D1104" s="46"/>
      <c r="E1104" s="49"/>
      <c r="F1104" s="23"/>
      <c r="G1104" s="165"/>
      <c r="H1104" s="11">
        <f t="shared" si="23"/>
        <v>9357599.2000000086</v>
      </c>
    </row>
    <row r="1105" spans="1:8" ht="15" hidden="1" customHeight="1" x14ac:dyDescent="0.25">
      <c r="A1105" s="35"/>
      <c r="B1105" s="120"/>
      <c r="C1105" s="28"/>
      <c r="D1105" s="46"/>
      <c r="E1105" s="49"/>
      <c r="F1105" s="23"/>
      <c r="G1105" s="165"/>
      <c r="H1105" s="11">
        <f t="shared" si="23"/>
        <v>9357599.2000000086</v>
      </c>
    </row>
    <row r="1106" spans="1:8" ht="15" hidden="1" customHeight="1" x14ac:dyDescent="0.25">
      <c r="A1106" s="35"/>
      <c r="B1106" s="120"/>
      <c r="C1106" s="28"/>
      <c r="D1106" s="46"/>
      <c r="E1106" s="49"/>
      <c r="F1106" s="23"/>
      <c r="G1106" s="165"/>
      <c r="H1106" s="11">
        <f t="shared" si="23"/>
        <v>9357599.2000000086</v>
      </c>
    </row>
    <row r="1107" spans="1:8" ht="15" hidden="1" customHeight="1" x14ac:dyDescent="0.25">
      <c r="A1107" s="35"/>
      <c r="B1107" s="120"/>
      <c r="C1107" s="28"/>
      <c r="D1107" s="46"/>
      <c r="E1107" s="49"/>
      <c r="F1107" s="23"/>
      <c r="G1107" s="165"/>
      <c r="H1107" s="11">
        <f t="shared" si="23"/>
        <v>9357599.2000000086</v>
      </c>
    </row>
    <row r="1108" spans="1:8" ht="15" hidden="1" customHeight="1" x14ac:dyDescent="0.25">
      <c r="A1108" s="35"/>
      <c r="B1108" s="120"/>
      <c r="C1108" s="28"/>
      <c r="D1108" s="46"/>
      <c r="E1108" s="49"/>
      <c r="F1108" s="23"/>
      <c r="G1108" s="165"/>
      <c r="H1108" s="11">
        <f t="shared" si="23"/>
        <v>9357599.2000000086</v>
      </c>
    </row>
    <row r="1109" spans="1:8" ht="15" hidden="1" customHeight="1" x14ac:dyDescent="0.25">
      <c r="A1109" s="35"/>
      <c r="B1109" s="120"/>
      <c r="C1109" s="28"/>
      <c r="D1109" s="46"/>
      <c r="E1109" s="49"/>
      <c r="F1109" s="23"/>
      <c r="G1109" s="165"/>
      <c r="H1109" s="11">
        <f t="shared" si="23"/>
        <v>9357599.2000000086</v>
      </c>
    </row>
    <row r="1110" spans="1:8" ht="15" hidden="1" customHeight="1" x14ac:dyDescent="0.25">
      <c r="A1110" s="35"/>
      <c r="B1110" s="120"/>
      <c r="C1110" s="28"/>
      <c r="D1110" s="46"/>
      <c r="E1110" s="49"/>
      <c r="F1110" s="23"/>
      <c r="G1110" s="165"/>
      <c r="H1110" s="11">
        <f t="shared" si="23"/>
        <v>9357599.2000000086</v>
      </c>
    </row>
    <row r="1111" spans="1:8" ht="15" hidden="1" customHeight="1" x14ac:dyDescent="0.25">
      <c r="A1111" s="35"/>
      <c r="B1111" s="120"/>
      <c r="C1111" s="28"/>
      <c r="D1111" s="46"/>
      <c r="E1111" s="49"/>
      <c r="F1111" s="23"/>
      <c r="G1111" s="165"/>
      <c r="H1111" s="11">
        <f t="shared" si="23"/>
        <v>9357599.2000000086</v>
      </c>
    </row>
    <row r="1112" spans="1:8" ht="15" hidden="1" customHeight="1" x14ac:dyDescent="0.25">
      <c r="A1112" s="35"/>
      <c r="B1112" s="120"/>
      <c r="C1112" s="28"/>
      <c r="D1112" s="46"/>
      <c r="E1112" s="49"/>
      <c r="F1112" s="23"/>
      <c r="G1112" s="165"/>
      <c r="H1112" s="11">
        <f t="shared" si="23"/>
        <v>9357599.2000000086</v>
      </c>
    </row>
    <row r="1113" spans="1:8" ht="15" hidden="1" customHeight="1" x14ac:dyDescent="0.25">
      <c r="A1113" s="35"/>
      <c r="B1113" s="120"/>
      <c r="C1113" s="28"/>
      <c r="D1113" s="46"/>
      <c r="E1113" s="49"/>
      <c r="F1113" s="23"/>
      <c r="G1113" s="165"/>
      <c r="H1113" s="11">
        <f t="shared" si="23"/>
        <v>9357599.2000000086</v>
      </c>
    </row>
    <row r="1114" spans="1:8" ht="15" hidden="1" customHeight="1" x14ac:dyDescent="0.25">
      <c r="A1114" s="35"/>
      <c r="B1114" s="120"/>
      <c r="C1114" s="28"/>
      <c r="D1114" s="46"/>
      <c r="E1114" s="49"/>
      <c r="F1114" s="23"/>
      <c r="G1114" s="165"/>
      <c r="H1114" s="11">
        <f t="shared" si="23"/>
        <v>9357599.2000000086</v>
      </c>
    </row>
    <row r="1115" spans="1:8" ht="15" hidden="1" customHeight="1" x14ac:dyDescent="0.25">
      <c r="A1115" s="35"/>
      <c r="B1115" s="120"/>
      <c r="C1115" s="28"/>
      <c r="D1115" s="46"/>
      <c r="E1115" s="49"/>
      <c r="F1115" s="23"/>
      <c r="G1115" s="165"/>
      <c r="H1115" s="11">
        <f t="shared" si="23"/>
        <v>9357599.2000000086</v>
      </c>
    </row>
    <row r="1116" spans="1:8" ht="15" hidden="1" customHeight="1" x14ac:dyDescent="0.25">
      <c r="A1116" s="35"/>
      <c r="B1116" s="120"/>
      <c r="C1116" s="28"/>
      <c r="D1116" s="46"/>
      <c r="E1116" s="49"/>
      <c r="F1116" s="23"/>
      <c r="G1116" s="165"/>
      <c r="H1116" s="11">
        <f t="shared" si="23"/>
        <v>9357599.2000000086</v>
      </c>
    </row>
    <row r="1117" spans="1:8" ht="15" hidden="1" customHeight="1" x14ac:dyDescent="0.25">
      <c r="A1117" s="35"/>
      <c r="B1117" s="120"/>
      <c r="C1117" s="28"/>
      <c r="D1117" s="46"/>
      <c r="E1117" s="49"/>
      <c r="F1117" s="23"/>
      <c r="G1117" s="165"/>
      <c r="H1117" s="11">
        <f t="shared" si="23"/>
        <v>9357599.2000000086</v>
      </c>
    </row>
    <row r="1118" spans="1:8" ht="15" hidden="1" customHeight="1" x14ac:dyDescent="0.25">
      <c r="A1118" s="35"/>
      <c r="B1118" s="120"/>
      <c r="C1118" s="28"/>
      <c r="D1118" s="46"/>
      <c r="E1118" s="49"/>
      <c r="F1118" s="23"/>
      <c r="G1118" s="165"/>
      <c r="H1118" s="11">
        <f t="shared" si="23"/>
        <v>9357599.2000000086</v>
      </c>
    </row>
    <row r="1119" spans="1:8" ht="15" hidden="1" customHeight="1" x14ac:dyDescent="0.25">
      <c r="A1119" s="35"/>
      <c r="B1119" s="120"/>
      <c r="C1119" s="28"/>
      <c r="D1119" s="46"/>
      <c r="E1119" s="49"/>
      <c r="F1119" s="23"/>
      <c r="G1119" s="165"/>
      <c r="H1119" s="11">
        <f t="shared" si="23"/>
        <v>9357599.2000000086</v>
      </c>
    </row>
    <row r="1120" spans="1:8" ht="15" hidden="1" customHeight="1" x14ac:dyDescent="0.25">
      <c r="A1120" s="97"/>
      <c r="B1120" s="123"/>
      <c r="C1120" s="92"/>
      <c r="D1120" s="93"/>
      <c r="E1120" s="94"/>
      <c r="F1120" s="95"/>
      <c r="G1120" s="23"/>
      <c r="H1120" s="11">
        <f t="shared" si="23"/>
        <v>9357599.2000000086</v>
      </c>
    </row>
    <row r="1121" spans="1:8" ht="15" hidden="1" customHeight="1" x14ac:dyDescent="0.25">
      <c r="A1121" s="59"/>
      <c r="B1121" s="121"/>
      <c r="C1121" s="60"/>
      <c r="D1121" s="61"/>
      <c r="E1121" s="62"/>
      <c r="F1121" s="63"/>
      <c r="G1121" s="63"/>
      <c r="H1121" s="64">
        <f t="shared" si="23"/>
        <v>9357599.2000000086</v>
      </c>
    </row>
    <row r="1122" spans="1:8" ht="15" hidden="1" customHeight="1" x14ac:dyDescent="0.25">
      <c r="A1122" s="35"/>
      <c r="B1122" s="120"/>
      <c r="C1122" s="28"/>
      <c r="D1122" s="46"/>
      <c r="E1122" s="49"/>
      <c r="F1122" s="23"/>
      <c r="G1122" s="166"/>
      <c r="H1122" s="11">
        <f t="shared" si="23"/>
        <v>9357599.2000000086</v>
      </c>
    </row>
    <row r="1123" spans="1:8" ht="15" hidden="1" customHeight="1" x14ac:dyDescent="0.25">
      <c r="A1123" s="35"/>
      <c r="B1123" s="120"/>
      <c r="C1123" s="28"/>
      <c r="D1123" s="46"/>
      <c r="E1123" s="49"/>
      <c r="F1123" s="23"/>
      <c r="G1123" s="166"/>
      <c r="H1123" s="11">
        <f t="shared" si="23"/>
        <v>9357599.2000000086</v>
      </c>
    </row>
    <row r="1124" spans="1:8" ht="15" hidden="1" customHeight="1" x14ac:dyDescent="0.25">
      <c r="A1124" s="35"/>
      <c r="B1124" s="120"/>
      <c r="C1124" s="28"/>
      <c r="D1124" s="46"/>
      <c r="E1124" s="49"/>
      <c r="F1124" s="23"/>
      <c r="G1124" s="166"/>
      <c r="H1124" s="11">
        <f t="shared" si="23"/>
        <v>9357599.2000000086</v>
      </c>
    </row>
    <row r="1125" spans="1:8" ht="15" hidden="1" customHeight="1" x14ac:dyDescent="0.25">
      <c r="A1125" s="35"/>
      <c r="B1125" s="120"/>
      <c r="C1125" s="28"/>
      <c r="D1125" s="46"/>
      <c r="E1125" s="49"/>
      <c r="F1125" s="23"/>
      <c r="G1125" s="166"/>
      <c r="H1125" s="11">
        <f t="shared" si="23"/>
        <v>9357599.2000000086</v>
      </c>
    </row>
    <row r="1126" spans="1:8" ht="15" hidden="1" customHeight="1" x14ac:dyDescent="0.25">
      <c r="A1126" s="35"/>
      <c r="B1126" s="120"/>
      <c r="C1126" s="28"/>
      <c r="D1126" s="46"/>
      <c r="E1126" s="49"/>
      <c r="F1126" s="23"/>
      <c r="G1126" s="166"/>
      <c r="H1126" s="11">
        <f t="shared" si="23"/>
        <v>9357599.2000000086</v>
      </c>
    </row>
    <row r="1127" spans="1:8" ht="15" hidden="1" customHeight="1" x14ac:dyDescent="0.25">
      <c r="A1127" s="35"/>
      <c r="B1127" s="120"/>
      <c r="C1127" s="28"/>
      <c r="D1127" s="46"/>
      <c r="E1127" s="49"/>
      <c r="F1127" s="23"/>
      <c r="G1127" s="166"/>
      <c r="H1127" s="11">
        <f t="shared" si="23"/>
        <v>9357599.2000000086</v>
      </c>
    </row>
    <row r="1128" spans="1:8" ht="15" hidden="1" customHeight="1" x14ac:dyDescent="0.25">
      <c r="A1128" s="35"/>
      <c r="B1128" s="120"/>
      <c r="C1128" s="28"/>
      <c r="D1128" s="46"/>
      <c r="E1128" s="49"/>
      <c r="F1128" s="23"/>
      <c r="G1128" s="166"/>
      <c r="H1128" s="11">
        <f t="shared" si="23"/>
        <v>9357599.2000000086</v>
      </c>
    </row>
    <row r="1129" spans="1:8" ht="15" hidden="1" customHeight="1" x14ac:dyDescent="0.25">
      <c r="A1129" s="35"/>
      <c r="B1129" s="120"/>
      <c r="C1129" s="28"/>
      <c r="D1129" s="46"/>
      <c r="E1129" s="49"/>
      <c r="F1129" s="23"/>
      <c r="G1129" s="166"/>
      <c r="H1129" s="11">
        <f t="shared" si="23"/>
        <v>9357599.2000000086</v>
      </c>
    </row>
    <row r="1130" spans="1:8" ht="15" hidden="1" customHeight="1" x14ac:dyDescent="0.25">
      <c r="A1130" s="35"/>
      <c r="B1130" s="120"/>
      <c r="C1130" s="28"/>
      <c r="D1130" s="46"/>
      <c r="E1130" s="49"/>
      <c r="F1130" s="23"/>
      <c r="G1130" s="166"/>
      <c r="H1130" s="11">
        <f t="shared" si="23"/>
        <v>9357599.2000000086</v>
      </c>
    </row>
    <row r="1131" spans="1:8" ht="15" hidden="1" customHeight="1" x14ac:dyDescent="0.25">
      <c r="A1131" s="35"/>
      <c r="B1131" s="120"/>
      <c r="C1131" s="28"/>
      <c r="D1131" s="46"/>
      <c r="E1131" s="49"/>
      <c r="F1131" s="23"/>
      <c r="G1131" s="166"/>
      <c r="H1131" s="11">
        <f t="shared" si="23"/>
        <v>9357599.2000000086</v>
      </c>
    </row>
    <row r="1132" spans="1:8" ht="15" hidden="1" customHeight="1" x14ac:dyDescent="0.25">
      <c r="A1132" s="35"/>
      <c r="B1132" s="120"/>
      <c r="C1132" s="28"/>
      <c r="D1132" s="46"/>
      <c r="E1132" s="49"/>
      <c r="F1132" s="23"/>
      <c r="G1132" s="166"/>
      <c r="H1132" s="11">
        <f t="shared" si="23"/>
        <v>9357599.2000000086</v>
      </c>
    </row>
    <row r="1133" spans="1:8" ht="15" hidden="1" customHeight="1" x14ac:dyDescent="0.25">
      <c r="A1133" s="35"/>
      <c r="B1133" s="120"/>
      <c r="C1133" s="28"/>
      <c r="D1133" s="46"/>
      <c r="E1133" s="49"/>
      <c r="F1133" s="23"/>
      <c r="G1133" s="166"/>
      <c r="H1133" s="11">
        <f t="shared" si="23"/>
        <v>9357599.2000000086</v>
      </c>
    </row>
    <row r="1134" spans="1:8" ht="15" hidden="1" customHeight="1" x14ac:dyDescent="0.25">
      <c r="A1134" s="35"/>
      <c r="B1134" s="120"/>
      <c r="C1134" s="28"/>
      <c r="D1134" s="46"/>
      <c r="E1134" s="49"/>
      <c r="F1134" s="23"/>
      <c r="G1134" s="166"/>
      <c r="H1134" s="11">
        <f t="shared" si="23"/>
        <v>9357599.2000000086</v>
      </c>
    </row>
    <row r="1135" spans="1:8" ht="15" hidden="1" customHeight="1" x14ac:dyDescent="0.25">
      <c r="A1135" s="35"/>
      <c r="B1135" s="120"/>
      <c r="C1135" s="28"/>
      <c r="D1135" s="46"/>
      <c r="E1135" s="49"/>
      <c r="F1135" s="23"/>
      <c r="G1135" s="23"/>
      <c r="H1135" s="11">
        <f t="shared" si="23"/>
        <v>9357599.2000000086</v>
      </c>
    </row>
    <row r="1136" spans="1:8" ht="15" hidden="1" customHeight="1" x14ac:dyDescent="0.25">
      <c r="A1136" s="35"/>
      <c r="B1136" s="120"/>
      <c r="C1136" s="28"/>
      <c r="D1136" s="46"/>
      <c r="E1136" s="49"/>
      <c r="F1136" s="23"/>
      <c r="G1136" s="23"/>
      <c r="H1136" s="11">
        <f t="shared" si="23"/>
        <v>9357599.2000000086</v>
      </c>
    </row>
    <row r="1137" spans="1:8" ht="15" hidden="1" customHeight="1" x14ac:dyDescent="0.25">
      <c r="A1137" s="35"/>
      <c r="B1137" s="120"/>
      <c r="C1137" s="28"/>
      <c r="D1137" s="46"/>
      <c r="E1137" s="49"/>
      <c r="F1137" s="23"/>
      <c r="G1137" s="23"/>
      <c r="H1137" s="11">
        <f t="shared" ref="H1137:H1200" si="24">H1136+F1137-G1137</f>
        <v>9357599.2000000086</v>
      </c>
    </row>
    <row r="1138" spans="1:8" ht="15" hidden="1" customHeight="1" x14ac:dyDescent="0.25">
      <c r="A1138" s="35"/>
      <c r="B1138" s="120"/>
      <c r="C1138" s="28"/>
      <c r="D1138" s="46"/>
      <c r="E1138" s="49"/>
      <c r="F1138" s="23"/>
      <c r="G1138" s="23"/>
      <c r="H1138" s="11">
        <f t="shared" si="24"/>
        <v>9357599.2000000086</v>
      </c>
    </row>
    <row r="1139" spans="1:8" ht="15" hidden="1" customHeight="1" x14ac:dyDescent="0.25">
      <c r="A1139" s="35"/>
      <c r="B1139" s="120"/>
      <c r="C1139" s="28"/>
      <c r="D1139" s="46"/>
      <c r="E1139" s="49"/>
      <c r="F1139" s="23"/>
      <c r="G1139" s="23"/>
      <c r="H1139" s="11">
        <f t="shared" si="24"/>
        <v>9357599.2000000086</v>
      </c>
    </row>
    <row r="1140" spans="1:8" ht="15" hidden="1" customHeight="1" x14ac:dyDescent="0.25">
      <c r="A1140" s="35"/>
      <c r="B1140" s="120"/>
      <c r="C1140" s="28"/>
      <c r="D1140" s="46"/>
      <c r="E1140" s="49"/>
      <c r="F1140" s="23"/>
      <c r="G1140" s="23"/>
      <c r="H1140" s="11">
        <f t="shared" si="24"/>
        <v>9357599.2000000086</v>
      </c>
    </row>
    <row r="1141" spans="1:8" ht="15" hidden="1" customHeight="1" x14ac:dyDescent="0.25">
      <c r="A1141" s="35"/>
      <c r="B1141" s="120"/>
      <c r="C1141" s="28"/>
      <c r="D1141" s="46"/>
      <c r="E1141" s="49"/>
      <c r="F1141" s="23"/>
      <c r="G1141" s="166"/>
      <c r="H1141" s="11">
        <f t="shared" si="24"/>
        <v>9357599.2000000086</v>
      </c>
    </row>
    <row r="1142" spans="1:8" ht="15" hidden="1" customHeight="1" x14ac:dyDescent="0.25">
      <c r="A1142" s="97"/>
      <c r="B1142" s="123"/>
      <c r="C1142" s="92"/>
      <c r="D1142" s="93"/>
      <c r="E1142" s="94"/>
      <c r="F1142" s="95"/>
      <c r="G1142" s="95"/>
      <c r="H1142" s="11">
        <f t="shared" si="24"/>
        <v>9357599.2000000086</v>
      </c>
    </row>
    <row r="1143" spans="1:8" ht="15" hidden="1" customHeight="1" x14ac:dyDescent="0.25">
      <c r="A1143" s="35"/>
      <c r="B1143" s="120"/>
      <c r="C1143" s="28"/>
      <c r="D1143" s="46"/>
      <c r="E1143" s="49"/>
      <c r="F1143" s="23"/>
      <c r="G1143" s="166"/>
      <c r="H1143" s="11">
        <f t="shared" si="24"/>
        <v>9357599.2000000086</v>
      </c>
    </row>
    <row r="1144" spans="1:8" ht="15" hidden="1" customHeight="1" x14ac:dyDescent="0.25">
      <c r="A1144" s="35"/>
      <c r="B1144" s="120"/>
      <c r="C1144" s="28"/>
      <c r="D1144" s="46"/>
      <c r="E1144" s="49"/>
      <c r="F1144" s="23"/>
      <c r="G1144" s="166"/>
      <c r="H1144" s="11">
        <f t="shared" si="24"/>
        <v>9357599.2000000086</v>
      </c>
    </row>
    <row r="1145" spans="1:8" ht="15" hidden="1" customHeight="1" x14ac:dyDescent="0.25">
      <c r="A1145" s="97"/>
      <c r="B1145" s="123"/>
      <c r="C1145" s="92"/>
      <c r="D1145" s="93"/>
      <c r="E1145" s="94"/>
      <c r="F1145" s="95"/>
      <c r="G1145" s="95"/>
      <c r="H1145" s="11">
        <f t="shared" si="24"/>
        <v>9357599.2000000086</v>
      </c>
    </row>
    <row r="1146" spans="1:8" ht="15" hidden="1" customHeight="1" x14ac:dyDescent="0.25">
      <c r="A1146" s="35"/>
      <c r="B1146" s="120"/>
      <c r="C1146" s="28"/>
      <c r="D1146" s="46"/>
      <c r="E1146" s="49"/>
      <c r="F1146" s="23"/>
      <c r="G1146" s="166"/>
      <c r="H1146" s="11">
        <f t="shared" si="24"/>
        <v>9357599.2000000086</v>
      </c>
    </row>
    <row r="1147" spans="1:8" ht="15" hidden="1" customHeight="1" x14ac:dyDescent="0.25">
      <c r="A1147" s="35"/>
      <c r="B1147" s="120"/>
      <c r="C1147" s="28"/>
      <c r="D1147" s="46"/>
      <c r="E1147" s="49"/>
      <c r="F1147" s="23"/>
      <c r="G1147" s="166"/>
      <c r="H1147" s="11">
        <f t="shared" si="24"/>
        <v>9357599.2000000086</v>
      </c>
    </row>
    <row r="1148" spans="1:8" ht="15" hidden="1" customHeight="1" x14ac:dyDescent="0.25">
      <c r="A1148" s="35"/>
      <c r="B1148" s="120"/>
      <c r="C1148" s="28"/>
      <c r="D1148" s="46"/>
      <c r="E1148" s="49"/>
      <c r="F1148" s="23"/>
      <c r="G1148" s="23"/>
      <c r="H1148" s="11">
        <f t="shared" si="24"/>
        <v>9357599.2000000086</v>
      </c>
    </row>
    <row r="1149" spans="1:8" ht="15" hidden="1" customHeight="1" x14ac:dyDescent="0.25">
      <c r="A1149" s="35"/>
      <c r="B1149" s="120"/>
      <c r="D1149" s="46"/>
      <c r="E1149" s="49"/>
      <c r="F1149" s="23"/>
      <c r="H1149" s="11">
        <f t="shared" si="24"/>
        <v>9357599.2000000086</v>
      </c>
    </row>
    <row r="1150" spans="1:8" ht="15" hidden="1" customHeight="1" x14ac:dyDescent="0.25">
      <c r="A1150" s="35"/>
      <c r="B1150" s="120"/>
      <c r="C1150" s="28"/>
      <c r="D1150" s="46"/>
      <c r="E1150" s="49"/>
      <c r="F1150" s="23"/>
      <c r="G1150" s="23"/>
      <c r="H1150" s="11">
        <f t="shared" si="24"/>
        <v>9357599.2000000086</v>
      </c>
    </row>
    <row r="1151" spans="1:8" ht="15" hidden="1" customHeight="1" x14ac:dyDescent="0.25">
      <c r="A1151" s="35"/>
      <c r="B1151" s="120"/>
      <c r="C1151" s="28"/>
      <c r="D1151" s="46"/>
      <c r="E1151" s="49"/>
      <c r="F1151" s="23"/>
      <c r="G1151" s="23"/>
      <c r="H1151" s="11">
        <f t="shared" si="24"/>
        <v>9357599.2000000086</v>
      </c>
    </row>
    <row r="1152" spans="1:8" ht="15" hidden="1" customHeight="1" x14ac:dyDescent="0.25">
      <c r="A1152" s="35"/>
      <c r="B1152" s="120"/>
      <c r="C1152" s="28"/>
      <c r="D1152" s="46"/>
      <c r="E1152" s="49"/>
      <c r="F1152" s="23"/>
      <c r="G1152" s="166"/>
      <c r="H1152" s="11">
        <f t="shared" si="24"/>
        <v>9357599.2000000086</v>
      </c>
    </row>
    <row r="1153" spans="1:8" ht="15" hidden="1" customHeight="1" x14ac:dyDescent="0.25">
      <c r="A1153" s="35"/>
      <c r="B1153" s="120"/>
      <c r="C1153" s="28"/>
      <c r="D1153" s="46"/>
      <c r="E1153" s="49"/>
      <c r="F1153" s="23"/>
      <c r="G1153" s="166"/>
      <c r="H1153" s="11">
        <f t="shared" si="24"/>
        <v>9357599.2000000086</v>
      </c>
    </row>
    <row r="1154" spans="1:8" ht="15" hidden="1" customHeight="1" x14ac:dyDescent="0.25">
      <c r="A1154" s="35"/>
      <c r="B1154" s="120"/>
      <c r="C1154" s="28"/>
      <c r="D1154" s="46"/>
      <c r="E1154" s="49"/>
      <c r="F1154" s="23"/>
      <c r="G1154" s="166"/>
      <c r="H1154" s="11">
        <f t="shared" si="24"/>
        <v>9357599.2000000086</v>
      </c>
    </row>
    <row r="1155" spans="1:8" ht="15" hidden="1" customHeight="1" x14ac:dyDescent="0.25">
      <c r="A1155" s="35"/>
      <c r="B1155" s="120"/>
      <c r="C1155" s="28"/>
      <c r="D1155" s="46"/>
      <c r="E1155" s="49"/>
      <c r="F1155" s="23"/>
      <c r="G1155" s="166"/>
      <c r="H1155" s="11">
        <f t="shared" si="24"/>
        <v>9357599.2000000086</v>
      </c>
    </row>
    <row r="1156" spans="1:8" ht="15" hidden="1" customHeight="1" x14ac:dyDescent="0.25">
      <c r="A1156" s="35"/>
      <c r="B1156" s="120"/>
      <c r="C1156" s="28"/>
      <c r="D1156" s="46"/>
      <c r="E1156" s="49"/>
      <c r="F1156" s="23"/>
      <c r="G1156" s="166"/>
      <c r="H1156" s="11">
        <f t="shared" si="24"/>
        <v>9357599.2000000086</v>
      </c>
    </row>
    <row r="1157" spans="1:8" ht="15" hidden="1" customHeight="1" x14ac:dyDescent="0.25">
      <c r="A1157" s="35"/>
      <c r="B1157" s="120"/>
      <c r="C1157" s="28"/>
      <c r="D1157" s="46"/>
      <c r="E1157" s="49"/>
      <c r="F1157" s="23"/>
      <c r="G1157" s="166"/>
      <c r="H1157" s="11">
        <f t="shared" si="24"/>
        <v>9357599.2000000086</v>
      </c>
    </row>
    <row r="1158" spans="1:8" ht="15" hidden="1" customHeight="1" x14ac:dyDescent="0.25">
      <c r="A1158" s="35"/>
      <c r="B1158" s="120"/>
      <c r="C1158" s="28"/>
      <c r="D1158" s="46"/>
      <c r="E1158" s="49"/>
      <c r="F1158" s="23"/>
      <c r="G1158" s="166"/>
      <c r="H1158" s="11">
        <f t="shared" si="24"/>
        <v>9357599.2000000086</v>
      </c>
    </row>
    <row r="1159" spans="1:8" ht="15" hidden="1" customHeight="1" x14ac:dyDescent="0.25">
      <c r="A1159" s="35"/>
      <c r="B1159" s="120"/>
      <c r="C1159" s="28"/>
      <c r="D1159" s="46"/>
      <c r="E1159" s="49"/>
      <c r="F1159" s="23"/>
      <c r="G1159" s="166"/>
      <c r="H1159" s="11">
        <f t="shared" si="24"/>
        <v>9357599.2000000086</v>
      </c>
    </row>
    <row r="1160" spans="1:8" ht="15" hidden="1" customHeight="1" x14ac:dyDescent="0.25">
      <c r="A1160" s="35"/>
      <c r="B1160" s="120"/>
      <c r="C1160" s="28"/>
      <c r="D1160" s="46"/>
      <c r="E1160" s="49"/>
      <c r="F1160" s="23"/>
      <c r="G1160" s="166"/>
      <c r="H1160" s="11">
        <f t="shared" si="24"/>
        <v>9357599.2000000086</v>
      </c>
    </row>
    <row r="1161" spans="1:8" ht="15" hidden="1" customHeight="1" x14ac:dyDescent="0.25">
      <c r="A1161" s="35"/>
      <c r="B1161" s="120"/>
      <c r="C1161" s="28"/>
      <c r="D1161" s="46"/>
      <c r="E1161" s="49"/>
      <c r="F1161" s="23"/>
      <c r="G1161" s="166"/>
      <c r="H1161" s="11">
        <f t="shared" si="24"/>
        <v>9357599.2000000086</v>
      </c>
    </row>
    <row r="1162" spans="1:8" ht="15" hidden="1" customHeight="1" x14ac:dyDescent="0.25">
      <c r="A1162" s="35"/>
      <c r="B1162" s="120"/>
      <c r="C1162" s="28"/>
      <c r="D1162" s="46"/>
      <c r="E1162" s="49"/>
      <c r="F1162" s="23"/>
      <c r="G1162" s="166"/>
      <c r="H1162" s="11">
        <f t="shared" si="24"/>
        <v>9357599.2000000086</v>
      </c>
    </row>
    <row r="1163" spans="1:8" ht="15" hidden="1" customHeight="1" x14ac:dyDescent="0.25">
      <c r="A1163" s="35"/>
      <c r="B1163" s="120"/>
      <c r="C1163" s="28"/>
      <c r="D1163" s="46"/>
      <c r="E1163" s="49"/>
      <c r="F1163" s="23"/>
      <c r="G1163" s="23"/>
      <c r="H1163" s="11">
        <f t="shared" si="24"/>
        <v>9357599.2000000086</v>
      </c>
    </row>
    <row r="1164" spans="1:8" ht="15" hidden="1" customHeight="1" x14ac:dyDescent="0.25">
      <c r="A1164" s="35"/>
      <c r="B1164" s="120"/>
      <c r="C1164" s="28"/>
      <c r="D1164" s="46"/>
      <c r="E1164" s="49"/>
      <c r="F1164" s="23"/>
      <c r="G1164" s="23"/>
      <c r="H1164" s="11">
        <f t="shared" si="24"/>
        <v>9357599.2000000086</v>
      </c>
    </row>
    <row r="1165" spans="1:8" ht="15" hidden="1" customHeight="1" x14ac:dyDescent="0.25">
      <c r="A1165" s="35"/>
      <c r="B1165" s="120"/>
      <c r="C1165" s="28"/>
      <c r="D1165" s="46"/>
      <c r="E1165" s="49"/>
      <c r="F1165" s="23"/>
      <c r="G1165" s="23"/>
      <c r="H1165" s="11">
        <f t="shared" si="24"/>
        <v>9357599.2000000086</v>
      </c>
    </row>
    <row r="1166" spans="1:8" ht="15" hidden="1" customHeight="1" x14ac:dyDescent="0.25">
      <c r="A1166" s="35"/>
      <c r="B1166" s="120"/>
      <c r="C1166" s="28"/>
      <c r="D1166" s="46"/>
      <c r="E1166" s="49"/>
      <c r="F1166" s="23"/>
      <c r="G1166" s="23"/>
      <c r="H1166" s="11">
        <f t="shared" si="24"/>
        <v>9357599.2000000086</v>
      </c>
    </row>
    <row r="1167" spans="1:8" ht="15" hidden="1" customHeight="1" x14ac:dyDescent="0.25">
      <c r="A1167" s="31"/>
      <c r="B1167" s="115"/>
      <c r="C1167" s="65"/>
      <c r="D1167" s="44"/>
      <c r="E1167" s="7"/>
      <c r="F1167" s="11"/>
      <c r="G1167" s="167"/>
      <c r="H1167" s="11">
        <f t="shared" si="24"/>
        <v>9357599.2000000086</v>
      </c>
    </row>
    <row r="1168" spans="1:8" ht="15" hidden="1" customHeight="1" x14ac:dyDescent="0.25">
      <c r="A1168" s="35"/>
      <c r="B1168" s="120"/>
      <c r="C1168" s="28"/>
      <c r="D1168" s="46"/>
      <c r="E1168" s="49"/>
      <c r="F1168" s="23"/>
      <c r="G1168" s="166"/>
      <c r="H1168" s="11">
        <f t="shared" si="24"/>
        <v>9357599.2000000086</v>
      </c>
    </row>
    <row r="1169" spans="1:8" ht="15" hidden="1" customHeight="1" x14ac:dyDescent="0.25">
      <c r="A1169" s="35"/>
      <c r="B1169" s="120"/>
      <c r="C1169" s="28"/>
      <c r="D1169" s="46"/>
      <c r="E1169" s="49"/>
      <c r="F1169" s="23"/>
      <c r="G1169" s="166"/>
      <c r="H1169" s="11">
        <f t="shared" si="24"/>
        <v>9357599.2000000086</v>
      </c>
    </row>
    <row r="1170" spans="1:8" ht="15" hidden="1" customHeight="1" x14ac:dyDescent="0.25">
      <c r="A1170" s="35"/>
      <c r="B1170" s="120"/>
      <c r="C1170" s="28"/>
      <c r="D1170" s="46"/>
      <c r="E1170" s="49"/>
      <c r="F1170" s="23"/>
      <c r="G1170" s="166"/>
      <c r="H1170" s="11">
        <f t="shared" si="24"/>
        <v>9357599.2000000086</v>
      </c>
    </row>
    <row r="1171" spans="1:8" ht="15" hidden="1" customHeight="1" x14ac:dyDescent="0.25">
      <c r="A1171" s="35"/>
      <c r="B1171" s="120"/>
      <c r="C1171" s="28"/>
      <c r="D1171" s="46"/>
      <c r="E1171" s="49"/>
      <c r="F1171" s="23"/>
      <c r="G1171" s="166"/>
      <c r="H1171" s="11">
        <f t="shared" si="24"/>
        <v>9357599.2000000086</v>
      </c>
    </row>
    <row r="1172" spans="1:8" ht="15" hidden="1" customHeight="1" x14ac:dyDescent="0.25">
      <c r="A1172" s="35"/>
      <c r="B1172" s="120"/>
      <c r="C1172" s="28"/>
      <c r="D1172" s="46"/>
      <c r="E1172" s="49"/>
      <c r="F1172" s="23"/>
      <c r="G1172" s="166"/>
      <c r="H1172" s="11">
        <f t="shared" si="24"/>
        <v>9357599.2000000086</v>
      </c>
    </row>
    <row r="1173" spans="1:8" ht="15" hidden="1" customHeight="1" x14ac:dyDescent="0.25">
      <c r="A1173" s="35"/>
      <c r="B1173" s="120"/>
      <c r="C1173" s="28"/>
      <c r="D1173" s="46"/>
      <c r="E1173" s="49"/>
      <c r="F1173" s="23"/>
      <c r="G1173" s="166"/>
      <c r="H1173" s="11">
        <f t="shared" si="24"/>
        <v>9357599.2000000086</v>
      </c>
    </row>
    <row r="1174" spans="1:8" ht="15" hidden="1" customHeight="1" x14ac:dyDescent="0.25">
      <c r="A1174" s="35"/>
      <c r="B1174" s="120"/>
      <c r="C1174" s="28"/>
      <c r="D1174" s="46"/>
      <c r="E1174" s="49"/>
      <c r="F1174" s="23"/>
      <c r="G1174" s="166"/>
      <c r="H1174" s="11">
        <f t="shared" si="24"/>
        <v>9357599.2000000086</v>
      </c>
    </row>
    <row r="1175" spans="1:8" ht="15" hidden="1" customHeight="1" x14ac:dyDescent="0.25">
      <c r="A1175" s="35"/>
      <c r="B1175" s="120"/>
      <c r="C1175" s="28"/>
      <c r="D1175" s="46"/>
      <c r="E1175" s="49"/>
      <c r="F1175" s="23"/>
      <c r="G1175" s="166"/>
      <c r="H1175" s="11">
        <f t="shared" si="24"/>
        <v>9357599.2000000086</v>
      </c>
    </row>
    <row r="1176" spans="1:8" ht="15" hidden="1" customHeight="1" x14ac:dyDescent="0.25">
      <c r="A1176" s="35"/>
      <c r="B1176" s="120"/>
      <c r="C1176" s="28"/>
      <c r="D1176" s="46"/>
      <c r="E1176" s="49"/>
      <c r="F1176" s="23"/>
      <c r="G1176" s="166"/>
      <c r="H1176" s="11">
        <f t="shared" si="24"/>
        <v>9357599.2000000086</v>
      </c>
    </row>
    <row r="1177" spans="1:8" ht="15" hidden="1" customHeight="1" x14ac:dyDescent="0.25">
      <c r="A1177" s="35"/>
      <c r="B1177" s="120"/>
      <c r="C1177" s="28"/>
      <c r="D1177" s="46"/>
      <c r="E1177" s="49"/>
      <c r="F1177" s="23"/>
      <c r="G1177" s="166"/>
      <c r="H1177" s="11">
        <f t="shared" si="24"/>
        <v>9357599.2000000086</v>
      </c>
    </row>
    <row r="1178" spans="1:8" ht="15" hidden="1" customHeight="1" x14ac:dyDescent="0.25">
      <c r="A1178" s="35"/>
      <c r="B1178" s="120"/>
      <c r="C1178" s="28"/>
      <c r="D1178" s="46"/>
      <c r="E1178" s="49"/>
      <c r="F1178" s="23"/>
      <c r="G1178" s="166"/>
      <c r="H1178" s="11">
        <f t="shared" si="24"/>
        <v>9357599.2000000086</v>
      </c>
    </row>
    <row r="1179" spans="1:8" ht="15" hidden="1" customHeight="1" x14ac:dyDescent="0.25">
      <c r="A1179" s="35"/>
      <c r="B1179" s="120"/>
      <c r="C1179" s="28"/>
      <c r="D1179" s="46"/>
      <c r="E1179" s="49"/>
      <c r="F1179" s="23"/>
      <c r="G1179" s="166"/>
      <c r="H1179" s="11">
        <f t="shared" si="24"/>
        <v>9357599.2000000086</v>
      </c>
    </row>
    <row r="1180" spans="1:8" ht="15" hidden="1" customHeight="1" x14ac:dyDescent="0.25">
      <c r="A1180" s="35"/>
      <c r="B1180" s="120"/>
      <c r="C1180" s="28"/>
      <c r="D1180" s="46"/>
      <c r="E1180" s="49"/>
      <c r="F1180" s="23"/>
      <c r="G1180" s="166"/>
      <c r="H1180" s="11">
        <f t="shared" si="24"/>
        <v>9357599.2000000086</v>
      </c>
    </row>
    <row r="1181" spans="1:8" ht="15" hidden="1" customHeight="1" x14ac:dyDescent="0.25">
      <c r="A1181" s="35"/>
      <c r="B1181" s="120"/>
      <c r="C1181" s="28"/>
      <c r="D1181" s="46"/>
      <c r="E1181" s="49"/>
      <c r="F1181" s="23"/>
      <c r="G1181" s="23"/>
      <c r="H1181" s="11">
        <f t="shared" si="24"/>
        <v>9357599.2000000086</v>
      </c>
    </row>
    <row r="1182" spans="1:8" ht="15" hidden="1" customHeight="1" x14ac:dyDescent="0.25">
      <c r="A1182" s="35"/>
      <c r="B1182" s="120"/>
      <c r="C1182" s="28"/>
      <c r="D1182" s="46"/>
      <c r="E1182" s="49"/>
      <c r="F1182" s="23"/>
      <c r="G1182" s="23"/>
      <c r="H1182" s="11">
        <f t="shared" si="24"/>
        <v>9357599.2000000086</v>
      </c>
    </row>
    <row r="1183" spans="1:8" ht="15" hidden="1" customHeight="1" x14ac:dyDescent="0.25">
      <c r="A1183" s="35"/>
      <c r="B1183" s="120"/>
      <c r="C1183" s="28"/>
      <c r="D1183" s="46"/>
      <c r="E1183" s="49"/>
      <c r="F1183" s="23"/>
      <c r="G1183" s="23"/>
      <c r="H1183" s="11">
        <f t="shared" si="24"/>
        <v>9357599.2000000086</v>
      </c>
    </row>
    <row r="1184" spans="1:8" ht="15" hidden="1" customHeight="1" x14ac:dyDescent="0.25">
      <c r="A1184" s="35"/>
      <c r="B1184" s="120"/>
      <c r="C1184" s="28"/>
      <c r="D1184" s="46"/>
      <c r="E1184" s="49"/>
      <c r="F1184" s="23"/>
      <c r="G1184" s="23"/>
      <c r="H1184" s="11">
        <f t="shared" si="24"/>
        <v>9357599.2000000086</v>
      </c>
    </row>
    <row r="1185" spans="1:8" ht="15" hidden="1" customHeight="1" x14ac:dyDescent="0.25">
      <c r="A1185" s="35"/>
      <c r="B1185" s="120"/>
      <c r="C1185" s="28"/>
      <c r="D1185" s="46"/>
      <c r="E1185" s="49"/>
      <c r="F1185" s="23"/>
      <c r="G1185" s="23"/>
      <c r="H1185" s="11">
        <f t="shared" si="24"/>
        <v>9357599.2000000086</v>
      </c>
    </row>
    <row r="1186" spans="1:8" ht="15" hidden="1" customHeight="1" x14ac:dyDescent="0.25">
      <c r="A1186" s="35"/>
      <c r="B1186" s="120"/>
      <c r="C1186" s="28"/>
      <c r="D1186" s="46"/>
      <c r="E1186" s="49"/>
      <c r="F1186" s="23"/>
      <c r="G1186" s="23"/>
      <c r="H1186" s="11">
        <f t="shared" si="24"/>
        <v>9357599.2000000086</v>
      </c>
    </row>
    <row r="1187" spans="1:8" ht="15" hidden="1" customHeight="1" x14ac:dyDescent="0.25">
      <c r="A1187" s="35"/>
      <c r="B1187" s="120"/>
      <c r="C1187" s="28"/>
      <c r="D1187" s="46"/>
      <c r="E1187" s="49"/>
      <c r="F1187" s="23"/>
      <c r="G1187" s="23"/>
      <c r="H1187" s="11">
        <f t="shared" si="24"/>
        <v>9357599.2000000086</v>
      </c>
    </row>
    <row r="1188" spans="1:8" ht="15" hidden="1" customHeight="1" x14ac:dyDescent="0.25">
      <c r="A1188" s="35"/>
      <c r="B1188" s="120"/>
      <c r="C1188" s="28"/>
      <c r="D1188" s="46"/>
      <c r="E1188" s="49"/>
      <c r="F1188" s="23"/>
      <c r="G1188" s="23"/>
      <c r="H1188" s="11">
        <f t="shared" si="24"/>
        <v>9357599.2000000086</v>
      </c>
    </row>
    <row r="1189" spans="1:8" ht="15" hidden="1" customHeight="1" x14ac:dyDescent="0.25">
      <c r="A1189" s="35"/>
      <c r="B1189" s="120"/>
      <c r="C1189" s="28"/>
      <c r="D1189" s="46"/>
      <c r="E1189" s="49"/>
      <c r="F1189" s="23"/>
      <c r="G1189" s="23"/>
      <c r="H1189" s="11">
        <f t="shared" si="24"/>
        <v>9357599.2000000086</v>
      </c>
    </row>
    <row r="1190" spans="1:8" ht="15" hidden="1" customHeight="1" x14ac:dyDescent="0.25">
      <c r="A1190" s="35"/>
      <c r="B1190" s="120"/>
      <c r="C1190" s="28"/>
      <c r="D1190" s="46"/>
      <c r="E1190" s="49"/>
      <c r="F1190" s="23"/>
      <c r="G1190" s="166"/>
      <c r="H1190" s="11">
        <f t="shared" si="24"/>
        <v>9357599.2000000086</v>
      </c>
    </row>
    <row r="1191" spans="1:8" ht="15" hidden="1" customHeight="1" x14ac:dyDescent="0.25">
      <c r="A1191" s="35"/>
      <c r="B1191" s="120"/>
      <c r="C1191" s="28"/>
      <c r="D1191" s="46"/>
      <c r="E1191" s="49"/>
      <c r="F1191" s="23"/>
      <c r="G1191" s="85"/>
      <c r="H1191" s="11">
        <f t="shared" si="24"/>
        <v>9357599.2000000086</v>
      </c>
    </row>
    <row r="1192" spans="1:8" ht="15" hidden="1" customHeight="1" x14ac:dyDescent="0.25">
      <c r="A1192" s="35"/>
      <c r="B1192" s="120"/>
      <c r="C1192" s="28"/>
      <c r="D1192" s="46"/>
      <c r="E1192" s="49"/>
      <c r="F1192" s="23"/>
      <c r="G1192" s="23"/>
      <c r="H1192" s="11">
        <f t="shared" si="24"/>
        <v>9357599.2000000086</v>
      </c>
    </row>
    <row r="1193" spans="1:8" ht="15" hidden="1" customHeight="1" x14ac:dyDescent="0.25">
      <c r="A1193" s="35"/>
      <c r="B1193" s="120"/>
      <c r="C1193" s="28"/>
      <c r="D1193" s="46"/>
      <c r="E1193" s="49"/>
      <c r="F1193" s="23"/>
      <c r="G1193" s="23"/>
      <c r="H1193" s="11">
        <f t="shared" si="24"/>
        <v>9357599.2000000086</v>
      </c>
    </row>
    <row r="1194" spans="1:8" ht="15" hidden="1" customHeight="1" x14ac:dyDescent="0.25">
      <c r="A1194" s="35"/>
      <c r="B1194" s="120"/>
      <c r="C1194" s="28"/>
      <c r="D1194" s="46"/>
      <c r="E1194" s="49"/>
      <c r="F1194" s="23"/>
      <c r="G1194" s="166"/>
      <c r="H1194" s="11">
        <f t="shared" si="24"/>
        <v>9357599.2000000086</v>
      </c>
    </row>
    <row r="1195" spans="1:8" ht="15" hidden="1" customHeight="1" x14ac:dyDescent="0.25">
      <c r="A1195" s="35"/>
      <c r="B1195" s="120"/>
      <c r="C1195" s="28"/>
      <c r="D1195" s="46"/>
      <c r="E1195" s="49"/>
      <c r="F1195" s="23"/>
      <c r="G1195" s="166"/>
      <c r="H1195" s="11">
        <f t="shared" si="24"/>
        <v>9357599.2000000086</v>
      </c>
    </row>
    <row r="1196" spans="1:8" ht="15" hidden="1" customHeight="1" x14ac:dyDescent="0.25">
      <c r="A1196" s="35"/>
      <c r="B1196" s="120"/>
      <c r="C1196" s="28"/>
      <c r="D1196" s="46"/>
      <c r="E1196" s="49"/>
      <c r="F1196" s="23"/>
      <c r="G1196" s="166"/>
      <c r="H1196" s="11">
        <f t="shared" si="24"/>
        <v>9357599.2000000086</v>
      </c>
    </row>
    <row r="1197" spans="1:8" ht="15" hidden="1" customHeight="1" x14ac:dyDescent="0.25">
      <c r="A1197" s="35"/>
      <c r="B1197" s="120"/>
      <c r="C1197" s="28"/>
      <c r="D1197" s="46"/>
      <c r="E1197" s="49"/>
      <c r="F1197" s="23"/>
      <c r="G1197" s="166"/>
      <c r="H1197" s="11">
        <f t="shared" si="24"/>
        <v>9357599.2000000086</v>
      </c>
    </row>
    <row r="1198" spans="1:8" ht="15" hidden="1" customHeight="1" x14ac:dyDescent="0.25">
      <c r="A1198" s="35"/>
      <c r="B1198" s="120"/>
      <c r="C1198" s="28"/>
      <c r="D1198" s="46"/>
      <c r="E1198" s="49"/>
      <c r="F1198" s="23"/>
      <c r="G1198" s="166"/>
      <c r="H1198" s="11">
        <f t="shared" si="24"/>
        <v>9357599.2000000086</v>
      </c>
    </row>
    <row r="1199" spans="1:8" ht="15" hidden="1" customHeight="1" x14ac:dyDescent="0.25">
      <c r="A1199" s="31"/>
      <c r="B1199" s="115"/>
      <c r="C1199" s="65"/>
      <c r="D1199" s="44"/>
      <c r="E1199" s="7"/>
      <c r="F1199" s="11"/>
      <c r="G1199" s="167"/>
      <c r="H1199" s="11">
        <f t="shared" si="24"/>
        <v>9357599.2000000086</v>
      </c>
    </row>
    <row r="1200" spans="1:8" ht="15" hidden="1" customHeight="1" x14ac:dyDescent="0.25">
      <c r="A1200" s="35"/>
      <c r="B1200" s="120"/>
      <c r="C1200" s="28"/>
      <c r="D1200" s="46"/>
      <c r="E1200" s="49"/>
      <c r="F1200" s="23"/>
      <c r="G1200" s="166"/>
      <c r="H1200" s="11">
        <f t="shared" si="24"/>
        <v>9357599.2000000086</v>
      </c>
    </row>
    <row r="1201" spans="1:8" ht="15" hidden="1" customHeight="1" x14ac:dyDescent="0.25">
      <c r="A1201" s="35"/>
      <c r="B1201" s="120"/>
      <c r="C1201" s="28"/>
      <c r="D1201" s="46"/>
      <c r="E1201" s="49"/>
      <c r="F1201" s="23"/>
      <c r="G1201" s="166"/>
      <c r="H1201" s="11">
        <f t="shared" ref="H1201:H1263" si="25">H1200+F1201-G1201</f>
        <v>9357599.2000000086</v>
      </c>
    </row>
    <row r="1202" spans="1:8" ht="15" hidden="1" customHeight="1" x14ac:dyDescent="0.25">
      <c r="A1202" s="35"/>
      <c r="B1202" s="120"/>
      <c r="C1202" s="28"/>
      <c r="D1202" s="46"/>
      <c r="E1202" s="49"/>
      <c r="F1202" s="23"/>
      <c r="G1202" s="23"/>
      <c r="H1202" s="11">
        <f t="shared" si="25"/>
        <v>9357599.2000000086</v>
      </c>
    </row>
    <row r="1203" spans="1:8" ht="15" hidden="1" customHeight="1" x14ac:dyDescent="0.25">
      <c r="A1203" s="35"/>
      <c r="B1203" s="120"/>
      <c r="C1203" s="28"/>
      <c r="D1203" s="46"/>
      <c r="E1203" s="49"/>
      <c r="F1203" s="23"/>
      <c r="G1203" s="23"/>
      <c r="H1203" s="11">
        <f t="shared" si="25"/>
        <v>9357599.2000000086</v>
      </c>
    </row>
    <row r="1204" spans="1:8" ht="15" hidden="1" customHeight="1" x14ac:dyDescent="0.25">
      <c r="A1204" s="35"/>
      <c r="B1204" s="120"/>
      <c r="C1204" s="28"/>
      <c r="D1204" s="46"/>
      <c r="E1204" s="49"/>
      <c r="F1204" s="23"/>
      <c r="G1204" s="23"/>
      <c r="H1204" s="11">
        <f t="shared" si="25"/>
        <v>9357599.2000000086</v>
      </c>
    </row>
    <row r="1205" spans="1:8" ht="15" hidden="1" customHeight="1" x14ac:dyDescent="0.25">
      <c r="A1205" s="35"/>
      <c r="B1205" s="120"/>
      <c r="C1205" s="28"/>
      <c r="D1205" s="46"/>
      <c r="E1205" s="49"/>
      <c r="F1205" s="23"/>
      <c r="G1205" s="23"/>
      <c r="H1205" s="11">
        <f t="shared" si="25"/>
        <v>9357599.2000000086</v>
      </c>
    </row>
    <row r="1206" spans="1:8" ht="15" hidden="1" customHeight="1" x14ac:dyDescent="0.25">
      <c r="A1206" s="35"/>
      <c r="B1206" s="120"/>
      <c r="C1206" s="28"/>
      <c r="D1206" s="46"/>
      <c r="E1206" s="49"/>
      <c r="F1206" s="23"/>
      <c r="G1206" s="166"/>
      <c r="H1206" s="11">
        <f t="shared" si="25"/>
        <v>9357599.2000000086</v>
      </c>
    </row>
    <row r="1207" spans="1:8" ht="15" hidden="1" customHeight="1" x14ac:dyDescent="0.25">
      <c r="A1207" s="35"/>
      <c r="B1207" s="120"/>
      <c r="C1207" s="28"/>
      <c r="D1207" s="46"/>
      <c r="E1207" s="49"/>
      <c r="F1207" s="23"/>
      <c r="G1207" s="166"/>
      <c r="H1207" s="11">
        <f t="shared" si="25"/>
        <v>9357599.2000000086</v>
      </c>
    </row>
    <row r="1208" spans="1:8" ht="15" hidden="1" customHeight="1" x14ac:dyDescent="0.25">
      <c r="A1208" s="35"/>
      <c r="B1208" s="120"/>
      <c r="C1208" s="28"/>
      <c r="D1208" s="46"/>
      <c r="E1208" s="49"/>
      <c r="F1208" s="23"/>
      <c r="G1208" s="23"/>
      <c r="H1208" s="11">
        <f t="shared" si="25"/>
        <v>9357599.2000000086</v>
      </c>
    </row>
    <row r="1209" spans="1:8" ht="15" hidden="1" customHeight="1" x14ac:dyDescent="0.25">
      <c r="A1209" s="35"/>
      <c r="B1209" s="120"/>
      <c r="C1209" s="28"/>
      <c r="D1209" s="46"/>
      <c r="E1209" s="49"/>
      <c r="F1209" s="23"/>
      <c r="G1209" s="166"/>
      <c r="H1209" s="11">
        <f t="shared" si="25"/>
        <v>9357599.2000000086</v>
      </c>
    </row>
    <row r="1210" spans="1:8" ht="15" hidden="1" customHeight="1" x14ac:dyDescent="0.25">
      <c r="A1210" s="35"/>
      <c r="B1210" s="120"/>
      <c r="C1210" s="28"/>
      <c r="D1210" s="46"/>
      <c r="E1210" s="49"/>
      <c r="F1210" s="23"/>
      <c r="G1210" s="166"/>
      <c r="H1210" s="11">
        <f t="shared" si="25"/>
        <v>9357599.2000000086</v>
      </c>
    </row>
    <row r="1211" spans="1:8" ht="15" hidden="1" customHeight="1" x14ac:dyDescent="0.25">
      <c r="A1211" s="35"/>
      <c r="B1211" s="120"/>
      <c r="C1211" s="28"/>
      <c r="D1211" s="46"/>
      <c r="E1211" s="49"/>
      <c r="F1211" s="23"/>
      <c r="G1211" s="166"/>
      <c r="H1211" s="11">
        <f t="shared" si="25"/>
        <v>9357599.2000000086</v>
      </c>
    </row>
    <row r="1212" spans="1:8" ht="15" hidden="1" customHeight="1" x14ac:dyDescent="0.25">
      <c r="A1212" s="97"/>
      <c r="B1212" s="123"/>
      <c r="C1212" s="92"/>
      <c r="D1212" s="93"/>
      <c r="E1212" s="94"/>
      <c r="F1212" s="95"/>
      <c r="G1212" s="168"/>
      <c r="H1212" s="11">
        <f t="shared" si="25"/>
        <v>9357599.2000000086</v>
      </c>
    </row>
    <row r="1213" spans="1:8" ht="15" hidden="1" customHeight="1" x14ac:dyDescent="0.25">
      <c r="A1213" s="108"/>
      <c r="B1213" s="124"/>
      <c r="C1213" s="109"/>
      <c r="D1213" s="110"/>
      <c r="E1213" s="111"/>
      <c r="F1213" s="112"/>
      <c r="G1213" s="169"/>
      <c r="H1213" s="11">
        <f t="shared" si="25"/>
        <v>9357599.2000000086</v>
      </c>
    </row>
    <row r="1214" spans="1:8" ht="15" hidden="1" customHeight="1" x14ac:dyDescent="0.25">
      <c r="A1214" s="35"/>
      <c r="B1214" s="120"/>
      <c r="C1214" s="28"/>
      <c r="D1214" s="46"/>
      <c r="E1214" s="49"/>
      <c r="F1214" s="23"/>
      <c r="G1214" s="23"/>
      <c r="H1214" s="11">
        <f t="shared" si="25"/>
        <v>9357599.2000000086</v>
      </c>
    </row>
    <row r="1215" spans="1:8" ht="15" hidden="1" customHeight="1" x14ac:dyDescent="0.25">
      <c r="A1215" s="35"/>
      <c r="B1215" s="120"/>
      <c r="C1215" s="28"/>
      <c r="D1215" s="46"/>
      <c r="E1215" s="49"/>
      <c r="F1215" s="23"/>
      <c r="G1215" s="166"/>
      <c r="H1215" s="11">
        <f t="shared" si="25"/>
        <v>9357599.2000000086</v>
      </c>
    </row>
    <row r="1216" spans="1:8" ht="15" hidden="1" customHeight="1" x14ac:dyDescent="0.25">
      <c r="A1216" s="35"/>
      <c r="B1216" s="120"/>
      <c r="C1216" s="28"/>
      <c r="D1216" s="46"/>
      <c r="E1216" s="49"/>
      <c r="F1216" s="23"/>
      <c r="G1216" s="166"/>
      <c r="H1216" s="11">
        <f t="shared" si="25"/>
        <v>9357599.2000000086</v>
      </c>
    </row>
    <row r="1217" spans="1:8" ht="15" hidden="1" customHeight="1" x14ac:dyDescent="0.25">
      <c r="A1217" s="35"/>
      <c r="B1217" s="120"/>
      <c r="C1217" s="28"/>
      <c r="D1217" s="46"/>
      <c r="E1217" s="49"/>
      <c r="F1217" s="23"/>
      <c r="G1217" s="166"/>
      <c r="H1217" s="11">
        <f t="shared" si="25"/>
        <v>9357599.2000000086</v>
      </c>
    </row>
    <row r="1218" spans="1:8" ht="15" hidden="1" customHeight="1" x14ac:dyDescent="0.25">
      <c r="A1218" s="35"/>
      <c r="B1218" s="120"/>
      <c r="C1218" s="28"/>
      <c r="D1218" s="46"/>
      <c r="E1218" s="49"/>
      <c r="F1218" s="23"/>
      <c r="G1218" s="95"/>
      <c r="H1218" s="11">
        <f t="shared" si="25"/>
        <v>9357599.2000000086</v>
      </c>
    </row>
    <row r="1219" spans="1:8" ht="15" hidden="1" customHeight="1" x14ac:dyDescent="0.25">
      <c r="A1219" s="35"/>
      <c r="B1219" s="120"/>
      <c r="C1219" s="28"/>
      <c r="D1219" s="46"/>
      <c r="E1219" s="49"/>
      <c r="F1219" s="23"/>
      <c r="G1219" s="95"/>
      <c r="H1219" s="11">
        <f t="shared" si="25"/>
        <v>9357599.2000000086</v>
      </c>
    </row>
    <row r="1220" spans="1:8" ht="15" hidden="1" customHeight="1" x14ac:dyDescent="0.25">
      <c r="A1220" s="35"/>
      <c r="B1220" s="120"/>
      <c r="C1220" s="28"/>
      <c r="D1220" s="46"/>
      <c r="E1220" s="49"/>
      <c r="F1220" s="23"/>
      <c r="G1220" s="166"/>
      <c r="H1220" s="11">
        <f t="shared" si="25"/>
        <v>9357599.2000000086</v>
      </c>
    </row>
    <row r="1221" spans="1:8" ht="15" hidden="1" customHeight="1" x14ac:dyDescent="0.25">
      <c r="A1221" s="35"/>
      <c r="B1221" s="120"/>
      <c r="C1221" s="28"/>
      <c r="D1221" s="46"/>
      <c r="E1221" s="49"/>
      <c r="F1221" s="23"/>
      <c r="G1221" s="166"/>
      <c r="H1221" s="11">
        <f t="shared" si="25"/>
        <v>9357599.2000000086</v>
      </c>
    </row>
    <row r="1222" spans="1:8" ht="15" hidden="1" customHeight="1" x14ac:dyDescent="0.25">
      <c r="A1222" s="35"/>
      <c r="B1222" s="120"/>
      <c r="C1222" s="28"/>
      <c r="D1222" s="46"/>
      <c r="E1222" s="49"/>
      <c r="F1222" s="23"/>
      <c r="G1222" s="166"/>
      <c r="H1222" s="11">
        <f t="shared" si="25"/>
        <v>9357599.2000000086</v>
      </c>
    </row>
    <row r="1223" spans="1:8" ht="15" hidden="1" customHeight="1" x14ac:dyDescent="0.25">
      <c r="A1223" s="35"/>
      <c r="B1223" s="120"/>
      <c r="C1223" s="28"/>
      <c r="D1223" s="46"/>
      <c r="E1223" s="49"/>
      <c r="F1223" s="23"/>
      <c r="G1223" s="166"/>
      <c r="H1223" s="11">
        <f t="shared" si="25"/>
        <v>9357599.2000000086</v>
      </c>
    </row>
    <row r="1224" spans="1:8" ht="15" hidden="1" customHeight="1" x14ac:dyDescent="0.25">
      <c r="A1224" s="35"/>
      <c r="B1224" s="120"/>
      <c r="C1224" s="28"/>
      <c r="D1224" s="46"/>
      <c r="E1224" s="49"/>
      <c r="F1224" s="23"/>
      <c r="G1224" s="23"/>
      <c r="H1224" s="11">
        <f t="shared" si="25"/>
        <v>9357599.2000000086</v>
      </c>
    </row>
    <row r="1225" spans="1:8" ht="15" hidden="1" customHeight="1" x14ac:dyDescent="0.25">
      <c r="A1225" s="35"/>
      <c r="B1225" s="120"/>
      <c r="C1225" s="28"/>
      <c r="D1225" s="46"/>
      <c r="E1225" s="49"/>
      <c r="F1225" s="23"/>
      <c r="G1225" s="167"/>
      <c r="H1225" s="11">
        <f t="shared" si="25"/>
        <v>9357599.2000000086</v>
      </c>
    </row>
    <row r="1226" spans="1:8" ht="15" hidden="1" customHeight="1" x14ac:dyDescent="0.25">
      <c r="A1226" s="35"/>
      <c r="B1226" s="120"/>
      <c r="C1226" s="28"/>
      <c r="D1226" s="46"/>
      <c r="E1226" s="49"/>
      <c r="F1226" s="23"/>
      <c r="G1226" s="166"/>
      <c r="H1226" s="11">
        <f t="shared" si="25"/>
        <v>9357599.2000000086</v>
      </c>
    </row>
    <row r="1227" spans="1:8" ht="15" hidden="1" customHeight="1" x14ac:dyDescent="0.25">
      <c r="A1227" s="35"/>
      <c r="B1227" s="120"/>
      <c r="C1227" s="28"/>
      <c r="D1227" s="46"/>
      <c r="E1227" s="49"/>
      <c r="F1227" s="23"/>
      <c r="G1227" s="166"/>
      <c r="H1227" s="11">
        <f t="shared" si="25"/>
        <v>9357599.2000000086</v>
      </c>
    </row>
    <row r="1228" spans="1:8" ht="15" hidden="1" customHeight="1" x14ac:dyDescent="0.25">
      <c r="A1228" s="35"/>
      <c r="B1228" s="120"/>
      <c r="C1228" s="28"/>
      <c r="D1228" s="46"/>
      <c r="E1228" s="49"/>
      <c r="F1228" s="23"/>
      <c r="G1228" s="166"/>
      <c r="H1228" s="11">
        <f t="shared" si="25"/>
        <v>9357599.2000000086</v>
      </c>
    </row>
    <row r="1229" spans="1:8" ht="15" hidden="1" customHeight="1" x14ac:dyDescent="0.25">
      <c r="A1229" s="35"/>
      <c r="B1229" s="120"/>
      <c r="C1229" s="28"/>
      <c r="D1229" s="46"/>
      <c r="E1229" s="49"/>
      <c r="F1229" s="23"/>
      <c r="G1229" s="23"/>
      <c r="H1229" s="11">
        <f t="shared" si="25"/>
        <v>9357599.2000000086</v>
      </c>
    </row>
    <row r="1230" spans="1:8" ht="15" hidden="1" customHeight="1" x14ac:dyDescent="0.25">
      <c r="A1230" s="35"/>
      <c r="B1230" s="120"/>
      <c r="C1230" s="28"/>
      <c r="D1230" s="46"/>
      <c r="E1230" s="49"/>
      <c r="F1230" s="23"/>
      <c r="G1230" s="23"/>
      <c r="H1230" s="11">
        <f t="shared" si="25"/>
        <v>9357599.2000000086</v>
      </c>
    </row>
    <row r="1231" spans="1:8" ht="15" hidden="1" customHeight="1" x14ac:dyDescent="0.25">
      <c r="A1231" s="35"/>
      <c r="B1231" s="120"/>
      <c r="C1231" s="28"/>
      <c r="D1231" s="46"/>
      <c r="E1231" s="49"/>
      <c r="F1231" s="23"/>
      <c r="G1231" s="166"/>
      <c r="H1231" s="11">
        <f t="shared" si="25"/>
        <v>9357599.2000000086</v>
      </c>
    </row>
    <row r="1232" spans="1:8" ht="15" hidden="1" customHeight="1" x14ac:dyDescent="0.25">
      <c r="A1232" s="35"/>
      <c r="B1232" s="120"/>
      <c r="C1232" s="28"/>
      <c r="D1232" s="46"/>
      <c r="E1232" s="49"/>
      <c r="F1232" s="23"/>
      <c r="G1232" s="166"/>
      <c r="H1232" s="11">
        <f t="shared" si="25"/>
        <v>9357599.2000000086</v>
      </c>
    </row>
    <row r="1233" spans="1:8" ht="15" hidden="1" customHeight="1" x14ac:dyDescent="0.25">
      <c r="A1233" s="35"/>
      <c r="B1233" s="120"/>
      <c r="C1233" s="28"/>
      <c r="D1233" s="46"/>
      <c r="E1233" s="49"/>
      <c r="F1233" s="23"/>
      <c r="G1233" s="166"/>
      <c r="H1233" s="11">
        <f t="shared" si="25"/>
        <v>9357599.2000000086</v>
      </c>
    </row>
    <row r="1234" spans="1:8" ht="15" hidden="1" customHeight="1" x14ac:dyDescent="0.25">
      <c r="A1234" s="35"/>
      <c r="B1234" s="120"/>
      <c r="C1234" s="28"/>
      <c r="D1234" s="46"/>
      <c r="E1234" s="49"/>
      <c r="F1234" s="23"/>
      <c r="G1234" s="166"/>
      <c r="H1234" s="11">
        <f t="shared" si="25"/>
        <v>9357599.2000000086</v>
      </c>
    </row>
    <row r="1235" spans="1:8" ht="15" hidden="1" customHeight="1" x14ac:dyDescent="0.25">
      <c r="A1235" s="35"/>
      <c r="B1235" s="120"/>
      <c r="C1235" s="28"/>
      <c r="D1235" s="46"/>
      <c r="E1235" s="49"/>
      <c r="F1235" s="23"/>
      <c r="G1235" s="166"/>
      <c r="H1235" s="11">
        <f t="shared" si="25"/>
        <v>9357599.2000000086</v>
      </c>
    </row>
    <row r="1236" spans="1:8" ht="15" hidden="1" customHeight="1" x14ac:dyDescent="0.25">
      <c r="A1236" s="35"/>
      <c r="B1236" s="120"/>
      <c r="C1236" s="28"/>
      <c r="D1236" s="46"/>
      <c r="E1236" s="49"/>
      <c r="F1236" s="23"/>
      <c r="G1236" s="166"/>
      <c r="H1236" s="11">
        <f t="shared" si="25"/>
        <v>9357599.2000000086</v>
      </c>
    </row>
    <row r="1237" spans="1:8" ht="15" hidden="1" customHeight="1" x14ac:dyDescent="0.25">
      <c r="A1237" s="35"/>
      <c r="B1237" s="120"/>
      <c r="C1237" s="28"/>
      <c r="D1237" s="46"/>
      <c r="E1237" s="49"/>
      <c r="F1237" s="23"/>
      <c r="G1237" s="23"/>
      <c r="H1237" s="11">
        <f t="shared" si="25"/>
        <v>9357599.2000000086</v>
      </c>
    </row>
    <row r="1238" spans="1:8" ht="15" hidden="1" customHeight="1" x14ac:dyDescent="0.25">
      <c r="A1238" s="35"/>
      <c r="B1238" s="120"/>
      <c r="C1238" s="28"/>
      <c r="D1238" s="46"/>
      <c r="E1238" s="49"/>
      <c r="F1238" s="23"/>
      <c r="G1238" s="23"/>
      <c r="H1238" s="11">
        <f t="shared" si="25"/>
        <v>9357599.2000000086</v>
      </c>
    </row>
    <row r="1239" spans="1:8" ht="15" hidden="1" customHeight="1" x14ac:dyDescent="0.25">
      <c r="A1239" s="35"/>
      <c r="B1239" s="120"/>
      <c r="C1239" s="28"/>
      <c r="D1239" s="46"/>
      <c r="E1239" s="49"/>
      <c r="F1239" s="23"/>
      <c r="G1239" s="23"/>
      <c r="H1239" s="11">
        <f t="shared" si="25"/>
        <v>9357599.2000000086</v>
      </c>
    </row>
    <row r="1240" spans="1:8" ht="15" hidden="1" customHeight="1" x14ac:dyDescent="0.25">
      <c r="A1240" s="35"/>
      <c r="B1240" s="120"/>
      <c r="C1240" s="28"/>
      <c r="D1240" s="46"/>
      <c r="E1240" s="49"/>
      <c r="F1240" s="23"/>
      <c r="G1240" s="166"/>
      <c r="H1240" s="11">
        <f t="shared" si="25"/>
        <v>9357599.2000000086</v>
      </c>
    </row>
    <row r="1241" spans="1:8" ht="15" hidden="1" customHeight="1" x14ac:dyDescent="0.25">
      <c r="A1241" s="35"/>
      <c r="B1241" s="120"/>
      <c r="C1241" s="28"/>
      <c r="D1241" s="46"/>
      <c r="E1241" s="49"/>
      <c r="F1241" s="23"/>
      <c r="G1241" s="166"/>
      <c r="H1241" s="11">
        <f t="shared" si="25"/>
        <v>9357599.2000000086</v>
      </c>
    </row>
    <row r="1242" spans="1:8" ht="15" hidden="1" customHeight="1" x14ac:dyDescent="0.25">
      <c r="A1242" s="35"/>
      <c r="B1242" s="120"/>
      <c r="C1242" s="28"/>
      <c r="D1242" s="46"/>
      <c r="E1242" s="49"/>
      <c r="F1242" s="23"/>
      <c r="G1242" s="166"/>
      <c r="H1242" s="11">
        <f t="shared" si="25"/>
        <v>9357599.2000000086</v>
      </c>
    </row>
    <row r="1243" spans="1:8" ht="15" hidden="1" customHeight="1" x14ac:dyDescent="0.25">
      <c r="A1243" s="35"/>
      <c r="B1243" s="120"/>
      <c r="C1243" s="28"/>
      <c r="D1243" s="46"/>
      <c r="E1243" s="49"/>
      <c r="F1243" s="23"/>
      <c r="G1243" s="166"/>
      <c r="H1243" s="11">
        <f t="shared" si="25"/>
        <v>9357599.2000000086</v>
      </c>
    </row>
    <row r="1244" spans="1:8" ht="15" hidden="1" customHeight="1" x14ac:dyDescent="0.25">
      <c r="A1244" s="35"/>
      <c r="B1244" s="120"/>
      <c r="C1244" s="28"/>
      <c r="D1244" s="46"/>
      <c r="E1244" s="49"/>
      <c r="F1244" s="23"/>
      <c r="G1244" s="166"/>
      <c r="H1244" s="11">
        <f t="shared" si="25"/>
        <v>9357599.2000000086</v>
      </c>
    </row>
    <row r="1245" spans="1:8" ht="15" hidden="1" customHeight="1" x14ac:dyDescent="0.25">
      <c r="A1245" s="35"/>
      <c r="B1245" s="120"/>
      <c r="C1245" s="28"/>
      <c r="D1245" s="46"/>
      <c r="E1245" s="49"/>
      <c r="F1245" s="23"/>
      <c r="G1245" s="166"/>
      <c r="H1245" s="11">
        <f t="shared" si="25"/>
        <v>9357599.2000000086</v>
      </c>
    </row>
    <row r="1246" spans="1:8" ht="15" hidden="1" customHeight="1" x14ac:dyDescent="0.25">
      <c r="A1246" s="35"/>
      <c r="B1246" s="120"/>
      <c r="C1246" s="28"/>
      <c r="D1246" s="46"/>
      <c r="E1246" s="49"/>
      <c r="F1246" s="23"/>
      <c r="G1246" s="166"/>
      <c r="H1246" s="11">
        <f t="shared" si="25"/>
        <v>9357599.2000000086</v>
      </c>
    </row>
    <row r="1247" spans="1:8" ht="15" hidden="1" customHeight="1" x14ac:dyDescent="0.25">
      <c r="A1247" s="35"/>
      <c r="B1247" s="120"/>
      <c r="C1247" s="28"/>
      <c r="D1247" s="46"/>
      <c r="E1247" s="49"/>
      <c r="F1247" s="23"/>
      <c r="G1247" s="166"/>
      <c r="H1247" s="11">
        <f t="shared" si="25"/>
        <v>9357599.2000000086</v>
      </c>
    </row>
    <row r="1248" spans="1:8" ht="15" hidden="1" customHeight="1" x14ac:dyDescent="0.25">
      <c r="A1248" s="35"/>
      <c r="B1248" s="120"/>
      <c r="C1248" s="28"/>
      <c r="D1248" s="46"/>
      <c r="E1248" s="49"/>
      <c r="F1248" s="23"/>
      <c r="G1248" s="23"/>
      <c r="H1248" s="11">
        <f t="shared" si="25"/>
        <v>9357599.2000000086</v>
      </c>
    </row>
    <row r="1249" spans="1:8" ht="15" hidden="1" customHeight="1" x14ac:dyDescent="0.25">
      <c r="A1249" s="59"/>
      <c r="B1249" s="121"/>
      <c r="C1249" s="60"/>
      <c r="D1249" s="61"/>
      <c r="E1249" s="62"/>
      <c r="F1249" s="63"/>
      <c r="G1249" s="63"/>
      <c r="H1249" s="64">
        <f t="shared" si="25"/>
        <v>9357599.2000000086</v>
      </c>
    </row>
    <row r="1250" spans="1:8" ht="15" hidden="1" customHeight="1" x14ac:dyDescent="0.25">
      <c r="A1250" s="35"/>
      <c r="B1250" s="120"/>
      <c r="C1250" s="28"/>
      <c r="D1250" s="46"/>
      <c r="E1250" s="49"/>
      <c r="F1250" s="23"/>
      <c r="G1250" s="107"/>
      <c r="H1250" s="11">
        <f t="shared" si="25"/>
        <v>9357599.2000000086</v>
      </c>
    </row>
    <row r="1251" spans="1:8" ht="15" hidden="1" customHeight="1" x14ac:dyDescent="0.25">
      <c r="A1251" s="35"/>
      <c r="B1251" s="120"/>
      <c r="C1251" s="28"/>
      <c r="D1251" s="46"/>
      <c r="E1251" s="49"/>
      <c r="F1251" s="23"/>
      <c r="G1251" s="107"/>
      <c r="H1251" s="11">
        <f t="shared" si="25"/>
        <v>9357599.2000000086</v>
      </c>
    </row>
    <row r="1252" spans="1:8" ht="15" hidden="1" customHeight="1" x14ac:dyDescent="0.25">
      <c r="A1252" s="35"/>
      <c r="B1252" s="120"/>
      <c r="C1252" s="28"/>
      <c r="D1252" s="46"/>
      <c r="E1252" s="49"/>
      <c r="F1252" s="23"/>
      <c r="G1252" s="107"/>
      <c r="H1252" s="11">
        <f t="shared" si="25"/>
        <v>9357599.2000000086</v>
      </c>
    </row>
    <row r="1253" spans="1:8" ht="15" hidden="1" customHeight="1" x14ac:dyDescent="0.25">
      <c r="A1253" s="35"/>
      <c r="B1253" s="120"/>
      <c r="C1253" s="28"/>
      <c r="D1253" s="46"/>
      <c r="E1253" s="49"/>
      <c r="F1253" s="23"/>
      <c r="G1253" s="107"/>
      <c r="H1253" s="11">
        <f t="shared" si="25"/>
        <v>9357599.2000000086</v>
      </c>
    </row>
    <row r="1254" spans="1:8" ht="15" hidden="1" customHeight="1" x14ac:dyDescent="0.25">
      <c r="A1254" s="35"/>
      <c r="B1254" s="120"/>
      <c r="C1254" s="28"/>
      <c r="D1254" s="46"/>
      <c r="E1254" s="49"/>
      <c r="F1254" s="23"/>
      <c r="G1254" s="107"/>
      <c r="H1254" s="11">
        <f t="shared" si="25"/>
        <v>9357599.2000000086</v>
      </c>
    </row>
    <row r="1255" spans="1:8" ht="15" hidden="1" customHeight="1" x14ac:dyDescent="0.25">
      <c r="A1255" s="35"/>
      <c r="B1255" s="120"/>
      <c r="C1255" s="28"/>
      <c r="D1255" s="46"/>
      <c r="E1255" s="49"/>
      <c r="F1255" s="23"/>
      <c r="G1255" s="23"/>
      <c r="H1255" s="11">
        <f t="shared" si="25"/>
        <v>9357599.2000000086</v>
      </c>
    </row>
    <row r="1256" spans="1:8" ht="15" hidden="1" customHeight="1" x14ac:dyDescent="0.25">
      <c r="A1256" s="35"/>
      <c r="B1256" s="120"/>
      <c r="C1256" s="28"/>
      <c r="D1256" s="46"/>
      <c r="E1256" s="49"/>
      <c r="F1256" s="23"/>
      <c r="G1256" s="23"/>
      <c r="H1256" s="11">
        <f t="shared" si="25"/>
        <v>9357599.2000000086</v>
      </c>
    </row>
    <row r="1257" spans="1:8" ht="15" hidden="1" customHeight="1" x14ac:dyDescent="0.25">
      <c r="A1257" s="35"/>
      <c r="B1257" s="120"/>
      <c r="C1257" s="28"/>
      <c r="D1257" s="46"/>
      <c r="E1257" s="49"/>
      <c r="F1257" s="23"/>
      <c r="G1257" s="23"/>
      <c r="H1257" s="11">
        <f t="shared" si="25"/>
        <v>9357599.2000000086</v>
      </c>
    </row>
    <row r="1258" spans="1:8" ht="15" hidden="1" customHeight="1" x14ac:dyDescent="0.25">
      <c r="A1258" s="35"/>
      <c r="B1258" s="120"/>
      <c r="C1258" s="28"/>
      <c r="D1258" s="46"/>
      <c r="E1258" s="49"/>
      <c r="F1258" s="23"/>
      <c r="G1258" s="23"/>
      <c r="H1258" s="11">
        <f t="shared" si="25"/>
        <v>9357599.2000000086</v>
      </c>
    </row>
    <row r="1259" spans="1:8" ht="15" hidden="1" customHeight="1" x14ac:dyDescent="0.25">
      <c r="A1259" s="35"/>
      <c r="B1259" s="120"/>
      <c r="C1259" s="28"/>
      <c r="D1259" s="46"/>
      <c r="E1259" s="49"/>
      <c r="F1259" s="23"/>
      <c r="G1259" s="23"/>
      <c r="H1259" s="11">
        <f t="shared" si="25"/>
        <v>9357599.2000000086</v>
      </c>
    </row>
    <row r="1260" spans="1:8" ht="15" hidden="1" customHeight="1" x14ac:dyDescent="0.25">
      <c r="A1260" s="35"/>
      <c r="B1260" s="120"/>
      <c r="C1260" s="28"/>
      <c r="D1260" s="46"/>
      <c r="E1260" s="49"/>
      <c r="F1260" s="23"/>
      <c r="G1260" s="23"/>
      <c r="H1260" s="11">
        <f t="shared" si="25"/>
        <v>9357599.2000000086</v>
      </c>
    </row>
    <row r="1261" spans="1:8" ht="15" hidden="1" customHeight="1" x14ac:dyDescent="0.25">
      <c r="A1261" s="35"/>
      <c r="B1261" s="120"/>
      <c r="C1261" s="28"/>
      <c r="D1261" s="46"/>
      <c r="E1261" s="49"/>
      <c r="F1261" s="23"/>
      <c r="G1261" s="23"/>
      <c r="H1261" s="11">
        <f t="shared" si="25"/>
        <v>9357599.2000000086</v>
      </c>
    </row>
    <row r="1262" spans="1:8" ht="15" hidden="1" customHeight="1" x14ac:dyDescent="0.25">
      <c r="A1262" s="35"/>
      <c r="B1262" s="120"/>
      <c r="C1262" s="28"/>
      <c r="D1262" s="46"/>
      <c r="E1262" s="49"/>
      <c r="F1262" s="23"/>
      <c r="G1262" s="107"/>
      <c r="H1262" s="11">
        <f t="shared" si="25"/>
        <v>9357599.2000000086</v>
      </c>
    </row>
    <row r="1263" spans="1:8" ht="15" hidden="1" customHeight="1" x14ac:dyDescent="0.25">
      <c r="A1263" s="35"/>
      <c r="B1263" s="120"/>
      <c r="C1263" s="28"/>
      <c r="D1263" s="46"/>
      <c r="E1263" s="49"/>
      <c r="F1263" s="23"/>
      <c r="G1263" s="107"/>
      <c r="H1263" s="11">
        <f t="shared" si="25"/>
        <v>9357599.2000000086</v>
      </c>
    </row>
    <row r="1264" spans="1:8" ht="15" hidden="1" customHeight="1" x14ac:dyDescent="0.25">
      <c r="A1264" s="35"/>
      <c r="B1264" s="120"/>
      <c r="C1264" s="28"/>
      <c r="D1264" s="46"/>
      <c r="E1264" s="49"/>
      <c r="F1264" s="23"/>
      <c r="G1264" s="107"/>
      <c r="H1264" s="11">
        <f t="shared" ref="H1264:H1318" si="26">H1263+F1264-G1264</f>
        <v>9357599.2000000086</v>
      </c>
    </row>
    <row r="1265" spans="1:8" ht="15" hidden="1" customHeight="1" x14ac:dyDescent="0.25">
      <c r="A1265" s="35"/>
      <c r="B1265" s="120"/>
      <c r="C1265" s="28"/>
      <c r="D1265" s="46"/>
      <c r="E1265" s="49"/>
      <c r="F1265" s="23"/>
      <c r="G1265" s="107"/>
      <c r="H1265" s="11">
        <f t="shared" si="26"/>
        <v>9357599.2000000086</v>
      </c>
    </row>
    <row r="1266" spans="1:8" ht="15" hidden="1" customHeight="1" x14ac:dyDescent="0.25">
      <c r="A1266" s="35"/>
      <c r="B1266" s="120"/>
      <c r="C1266" s="28"/>
      <c r="D1266" s="46"/>
      <c r="E1266" s="49"/>
      <c r="F1266" s="23"/>
      <c r="G1266" s="107"/>
      <c r="H1266" s="11">
        <f t="shared" si="26"/>
        <v>9357599.2000000086</v>
      </c>
    </row>
    <row r="1267" spans="1:8" ht="15" hidden="1" customHeight="1" x14ac:dyDescent="0.25">
      <c r="A1267" s="35"/>
      <c r="B1267" s="120"/>
      <c r="C1267" s="28"/>
      <c r="D1267" s="46"/>
      <c r="E1267" s="49"/>
      <c r="F1267" s="23"/>
      <c r="G1267" s="23"/>
      <c r="H1267" s="11">
        <f t="shared" si="26"/>
        <v>9357599.2000000086</v>
      </c>
    </row>
    <row r="1268" spans="1:8" ht="15" hidden="1" customHeight="1" x14ac:dyDescent="0.25">
      <c r="A1268" s="35"/>
      <c r="B1268" s="120"/>
      <c r="C1268" s="28"/>
      <c r="D1268" s="46"/>
      <c r="E1268" s="49"/>
      <c r="F1268" s="23"/>
      <c r="G1268" s="107"/>
      <c r="H1268" s="11">
        <f t="shared" si="26"/>
        <v>9357599.2000000086</v>
      </c>
    </row>
    <row r="1269" spans="1:8" ht="15" hidden="1" customHeight="1" x14ac:dyDescent="0.25">
      <c r="A1269" s="35"/>
      <c r="B1269" s="120"/>
      <c r="C1269" s="28"/>
      <c r="D1269" s="46"/>
      <c r="E1269" s="49"/>
      <c r="F1269" s="23"/>
      <c r="G1269" s="107"/>
      <c r="H1269" s="11">
        <f t="shared" si="26"/>
        <v>9357599.2000000086</v>
      </c>
    </row>
    <row r="1270" spans="1:8" ht="15" hidden="1" customHeight="1" x14ac:dyDescent="0.25">
      <c r="A1270" s="35"/>
      <c r="B1270" s="120"/>
      <c r="C1270" s="28"/>
      <c r="D1270" s="46"/>
      <c r="E1270" s="49"/>
      <c r="F1270" s="23"/>
      <c r="G1270" s="107"/>
      <c r="H1270" s="11">
        <f t="shared" si="26"/>
        <v>9357599.2000000086</v>
      </c>
    </row>
    <row r="1271" spans="1:8" ht="15" hidden="1" customHeight="1" x14ac:dyDescent="0.25">
      <c r="A1271" s="35"/>
      <c r="B1271" s="120"/>
      <c r="C1271" s="28"/>
      <c r="D1271" s="46"/>
      <c r="E1271" s="49"/>
      <c r="F1271" s="23"/>
      <c r="G1271" s="107"/>
      <c r="H1271" s="11">
        <f t="shared" si="26"/>
        <v>9357599.2000000086</v>
      </c>
    </row>
    <row r="1272" spans="1:8" ht="15" hidden="1" customHeight="1" x14ac:dyDescent="0.25">
      <c r="A1272" s="35"/>
      <c r="B1272" s="120"/>
      <c r="C1272" s="28"/>
      <c r="D1272" s="46"/>
      <c r="E1272" s="49"/>
      <c r="F1272" s="23"/>
      <c r="G1272" s="107"/>
      <c r="H1272" s="11">
        <f t="shared" si="26"/>
        <v>9357599.2000000086</v>
      </c>
    </row>
    <row r="1273" spans="1:8" ht="15" hidden="1" customHeight="1" x14ac:dyDescent="0.25">
      <c r="A1273" s="35"/>
      <c r="B1273" s="120"/>
      <c r="C1273" s="28"/>
      <c r="D1273" s="46"/>
      <c r="E1273" s="49"/>
      <c r="F1273" s="23"/>
      <c r="G1273" s="107"/>
      <c r="H1273" s="11">
        <f t="shared" si="26"/>
        <v>9357599.2000000086</v>
      </c>
    </row>
    <row r="1274" spans="1:8" ht="15" hidden="1" customHeight="1" x14ac:dyDescent="0.25">
      <c r="A1274" s="35"/>
      <c r="B1274" s="120"/>
      <c r="C1274" s="28"/>
      <c r="D1274" s="46"/>
      <c r="E1274" s="49"/>
      <c r="F1274" s="23"/>
      <c r="G1274" s="107"/>
      <c r="H1274" s="11">
        <f t="shared" si="26"/>
        <v>9357599.2000000086</v>
      </c>
    </row>
    <row r="1275" spans="1:8" ht="15" hidden="1" customHeight="1" x14ac:dyDescent="0.25">
      <c r="A1275" s="35"/>
      <c r="B1275" s="120"/>
      <c r="C1275" s="28"/>
      <c r="D1275" s="46"/>
      <c r="E1275" s="49"/>
      <c r="F1275" s="23"/>
      <c r="G1275" s="107"/>
      <c r="H1275" s="11">
        <f t="shared" si="26"/>
        <v>9357599.2000000086</v>
      </c>
    </row>
    <row r="1276" spans="1:8" ht="15" hidden="1" customHeight="1" x14ac:dyDescent="0.25">
      <c r="A1276" s="35"/>
      <c r="B1276" s="120"/>
      <c r="C1276" s="28"/>
      <c r="D1276" s="46"/>
      <c r="E1276" s="49"/>
      <c r="F1276" s="23"/>
      <c r="G1276" s="107"/>
      <c r="H1276" s="11">
        <f t="shared" si="26"/>
        <v>9357599.2000000086</v>
      </c>
    </row>
    <row r="1277" spans="1:8" ht="15" hidden="1" customHeight="1" x14ac:dyDescent="0.25">
      <c r="A1277" s="35"/>
      <c r="B1277" s="120"/>
      <c r="C1277" s="28"/>
      <c r="D1277" s="46"/>
      <c r="E1277" s="49"/>
      <c r="F1277" s="23"/>
      <c r="G1277" s="107"/>
      <c r="H1277" s="11">
        <f t="shared" si="26"/>
        <v>9357599.2000000086</v>
      </c>
    </row>
    <row r="1278" spans="1:8" ht="15" hidden="1" customHeight="1" x14ac:dyDescent="0.25">
      <c r="A1278" s="35"/>
      <c r="B1278" s="120"/>
      <c r="C1278" s="28"/>
      <c r="D1278" s="46"/>
      <c r="E1278" s="49"/>
      <c r="F1278" s="23"/>
      <c r="G1278" s="107"/>
      <c r="H1278" s="11">
        <f t="shared" si="26"/>
        <v>9357599.2000000086</v>
      </c>
    </row>
    <row r="1279" spans="1:8" ht="15" hidden="1" customHeight="1" x14ac:dyDescent="0.25">
      <c r="A1279" s="35"/>
      <c r="B1279" s="120"/>
      <c r="C1279" s="28"/>
      <c r="D1279" s="46"/>
      <c r="E1279" s="49"/>
      <c r="F1279" s="23"/>
      <c r="G1279" s="107"/>
      <c r="H1279" s="11">
        <f t="shared" si="26"/>
        <v>9357599.2000000086</v>
      </c>
    </row>
    <row r="1280" spans="1:8" ht="15" hidden="1" customHeight="1" x14ac:dyDescent="0.25">
      <c r="A1280" s="35"/>
      <c r="B1280" s="120"/>
      <c r="C1280" s="28"/>
      <c r="D1280" s="46"/>
      <c r="E1280" s="49"/>
      <c r="F1280" s="23"/>
      <c r="G1280" s="107"/>
      <c r="H1280" s="11">
        <f t="shared" si="26"/>
        <v>9357599.2000000086</v>
      </c>
    </row>
    <row r="1281" spans="1:8" ht="15" hidden="1" customHeight="1" x14ac:dyDescent="0.25">
      <c r="A1281" s="35"/>
      <c r="B1281" s="120"/>
      <c r="C1281" s="28"/>
      <c r="D1281" s="46"/>
      <c r="E1281" s="49"/>
      <c r="F1281" s="23"/>
      <c r="G1281" s="107"/>
      <c r="H1281" s="11">
        <f t="shared" si="26"/>
        <v>9357599.2000000086</v>
      </c>
    </row>
    <row r="1282" spans="1:8" ht="15" hidden="1" customHeight="1" x14ac:dyDescent="0.25">
      <c r="A1282" s="35"/>
      <c r="B1282" s="120"/>
      <c r="C1282" s="28"/>
      <c r="D1282" s="46"/>
      <c r="E1282" s="49"/>
      <c r="F1282" s="23"/>
      <c r="G1282" s="107"/>
      <c r="H1282" s="11">
        <f t="shared" si="26"/>
        <v>9357599.2000000086</v>
      </c>
    </row>
    <row r="1283" spans="1:8" ht="15" hidden="1" customHeight="1" x14ac:dyDescent="0.25">
      <c r="A1283" s="35"/>
      <c r="B1283" s="120"/>
      <c r="C1283" s="28"/>
      <c r="D1283" s="46"/>
      <c r="E1283" s="49"/>
      <c r="F1283" s="23"/>
      <c r="G1283" s="107"/>
      <c r="H1283" s="11">
        <f t="shared" si="26"/>
        <v>9357599.2000000086</v>
      </c>
    </row>
    <row r="1284" spans="1:8" ht="15" hidden="1" customHeight="1" x14ac:dyDescent="0.25">
      <c r="A1284" s="35"/>
      <c r="B1284" s="120"/>
      <c r="C1284" s="28"/>
      <c r="D1284" s="46"/>
      <c r="E1284" s="49"/>
      <c r="F1284" s="23"/>
      <c r="G1284" s="107"/>
      <c r="H1284" s="11">
        <f t="shared" si="26"/>
        <v>9357599.2000000086</v>
      </c>
    </row>
    <row r="1285" spans="1:8" ht="15" hidden="1" customHeight="1" x14ac:dyDescent="0.25">
      <c r="A1285" s="35"/>
      <c r="B1285" s="120"/>
      <c r="C1285" s="28"/>
      <c r="D1285" s="46"/>
      <c r="E1285" s="49"/>
      <c r="F1285" s="23"/>
      <c r="G1285" s="107"/>
      <c r="H1285" s="11">
        <f t="shared" si="26"/>
        <v>9357599.2000000086</v>
      </c>
    </row>
    <row r="1286" spans="1:8" ht="15" hidden="1" customHeight="1" x14ac:dyDescent="0.25">
      <c r="A1286" s="35"/>
      <c r="B1286" s="120"/>
      <c r="C1286" s="28"/>
      <c r="D1286" s="46"/>
      <c r="E1286" s="49"/>
      <c r="F1286" s="23"/>
      <c r="G1286" s="23"/>
      <c r="H1286" s="11">
        <f t="shared" si="26"/>
        <v>9357599.2000000086</v>
      </c>
    </row>
    <row r="1287" spans="1:8" ht="15" hidden="1" customHeight="1" x14ac:dyDescent="0.25">
      <c r="A1287" s="35"/>
      <c r="B1287" s="120"/>
      <c r="C1287" s="28"/>
      <c r="D1287" s="46"/>
      <c r="E1287" s="49"/>
      <c r="F1287" s="23"/>
      <c r="G1287" s="23"/>
      <c r="H1287" s="11">
        <f t="shared" si="26"/>
        <v>9357599.2000000086</v>
      </c>
    </row>
    <row r="1288" spans="1:8" ht="15" hidden="1" customHeight="1" x14ac:dyDescent="0.25">
      <c r="A1288" s="35"/>
      <c r="B1288" s="120"/>
      <c r="C1288" s="28"/>
      <c r="D1288" s="46"/>
      <c r="E1288" s="49"/>
      <c r="F1288" s="23"/>
      <c r="G1288" s="23"/>
      <c r="H1288" s="11">
        <f t="shared" si="26"/>
        <v>9357599.2000000086</v>
      </c>
    </row>
    <row r="1289" spans="1:8" ht="15" hidden="1" customHeight="1" x14ac:dyDescent="0.25">
      <c r="A1289" s="35"/>
      <c r="B1289" s="120"/>
      <c r="C1289" s="28"/>
      <c r="D1289" s="46"/>
      <c r="E1289" s="49"/>
      <c r="F1289" s="23"/>
      <c r="G1289" s="23"/>
      <c r="H1289" s="11">
        <f t="shared" si="26"/>
        <v>9357599.2000000086</v>
      </c>
    </row>
    <row r="1290" spans="1:8" ht="15" hidden="1" customHeight="1" x14ac:dyDescent="0.25">
      <c r="A1290" s="13"/>
      <c r="B1290" s="120"/>
      <c r="C1290" s="28"/>
      <c r="D1290" s="46"/>
      <c r="E1290" s="49"/>
      <c r="F1290" s="23"/>
      <c r="G1290" s="107"/>
      <c r="H1290" s="11">
        <f t="shared" si="26"/>
        <v>9357599.2000000086</v>
      </c>
    </row>
    <row r="1291" spans="1:8" ht="15" hidden="1" customHeight="1" x14ac:dyDescent="0.25">
      <c r="A1291" s="13"/>
      <c r="B1291" s="120"/>
      <c r="C1291" s="28"/>
      <c r="D1291" s="46"/>
      <c r="E1291" s="49"/>
      <c r="F1291" s="23"/>
      <c r="G1291" s="107"/>
      <c r="H1291" s="11">
        <f t="shared" si="26"/>
        <v>9357599.2000000086</v>
      </c>
    </row>
    <row r="1292" spans="1:8" ht="15" hidden="1" customHeight="1" x14ac:dyDescent="0.25">
      <c r="A1292" s="13"/>
      <c r="B1292" s="120"/>
      <c r="C1292" s="28"/>
      <c r="D1292" s="46"/>
      <c r="E1292" s="49"/>
      <c r="F1292" s="23"/>
      <c r="G1292" s="107"/>
      <c r="H1292" s="11">
        <f t="shared" si="26"/>
        <v>9357599.2000000086</v>
      </c>
    </row>
    <row r="1293" spans="1:8" ht="15" hidden="1" customHeight="1" x14ac:dyDescent="0.25">
      <c r="A1293" s="13"/>
      <c r="B1293" s="120"/>
      <c r="C1293" s="28"/>
      <c r="D1293" s="46"/>
      <c r="E1293" s="49"/>
      <c r="F1293" s="23"/>
      <c r="G1293" s="107"/>
      <c r="H1293" s="11">
        <f t="shared" si="26"/>
        <v>9357599.2000000086</v>
      </c>
    </row>
    <row r="1294" spans="1:8" ht="15" hidden="1" customHeight="1" x14ac:dyDescent="0.25">
      <c r="A1294" s="13"/>
      <c r="B1294" s="120"/>
      <c r="C1294" s="28"/>
      <c r="D1294" s="46"/>
      <c r="E1294" s="49"/>
      <c r="F1294" s="23"/>
      <c r="G1294" s="107"/>
      <c r="H1294" s="11">
        <f t="shared" si="26"/>
        <v>9357599.2000000086</v>
      </c>
    </row>
    <row r="1295" spans="1:8" ht="15" hidden="1" customHeight="1" x14ac:dyDescent="0.25">
      <c r="A1295" s="13"/>
      <c r="B1295" s="120"/>
      <c r="C1295" s="28"/>
      <c r="D1295" s="46"/>
      <c r="E1295" s="49"/>
      <c r="F1295" s="23"/>
      <c r="G1295" s="107"/>
      <c r="H1295" s="11">
        <f t="shared" si="26"/>
        <v>9357599.2000000086</v>
      </c>
    </row>
    <row r="1296" spans="1:8" ht="15" hidden="1" customHeight="1" x14ac:dyDescent="0.25">
      <c r="A1296" s="13"/>
      <c r="B1296" s="120"/>
      <c r="C1296" s="28"/>
      <c r="D1296" s="46"/>
      <c r="E1296" s="49"/>
      <c r="F1296" s="23"/>
      <c r="G1296" s="107"/>
      <c r="H1296" s="11">
        <f t="shared" si="26"/>
        <v>9357599.2000000086</v>
      </c>
    </row>
    <row r="1297" spans="1:8" ht="15" hidden="1" customHeight="1" x14ac:dyDescent="0.25">
      <c r="A1297" s="13"/>
      <c r="B1297" s="120"/>
      <c r="C1297" s="28"/>
      <c r="D1297" s="46"/>
      <c r="E1297" s="49"/>
      <c r="F1297" s="23"/>
      <c r="G1297" s="107"/>
      <c r="H1297" s="11">
        <f t="shared" si="26"/>
        <v>9357599.2000000086</v>
      </c>
    </row>
    <row r="1298" spans="1:8" ht="15" hidden="1" customHeight="1" x14ac:dyDescent="0.25">
      <c r="A1298" s="13"/>
      <c r="B1298" s="120"/>
      <c r="C1298" s="28"/>
      <c r="D1298" s="46"/>
      <c r="E1298" s="49"/>
      <c r="F1298" s="23"/>
      <c r="G1298" s="107"/>
      <c r="H1298" s="11">
        <f t="shared" si="26"/>
        <v>9357599.2000000086</v>
      </c>
    </row>
    <row r="1299" spans="1:8" ht="15" hidden="1" customHeight="1" x14ac:dyDescent="0.25">
      <c r="A1299" s="13"/>
      <c r="B1299" s="120"/>
      <c r="C1299" s="28"/>
      <c r="D1299" s="46"/>
      <c r="E1299" s="49"/>
      <c r="F1299" s="23"/>
      <c r="G1299" s="107"/>
      <c r="H1299" s="11">
        <f t="shared" si="26"/>
        <v>9357599.2000000086</v>
      </c>
    </row>
    <row r="1300" spans="1:8" ht="15" hidden="1" customHeight="1" x14ac:dyDescent="0.25">
      <c r="A1300" s="13"/>
      <c r="B1300" s="120"/>
      <c r="C1300" s="28"/>
      <c r="D1300" s="46"/>
      <c r="E1300" s="49"/>
      <c r="F1300" s="23"/>
      <c r="G1300" s="23"/>
      <c r="H1300" s="11">
        <f t="shared" si="26"/>
        <v>9357599.2000000086</v>
      </c>
    </row>
    <row r="1301" spans="1:8" ht="15" hidden="1" customHeight="1" x14ac:dyDescent="0.25">
      <c r="A1301" s="13"/>
      <c r="B1301" s="120"/>
      <c r="C1301" s="28"/>
      <c r="D1301" s="46"/>
      <c r="E1301" s="49"/>
      <c r="F1301" s="23"/>
      <c r="G1301" s="23"/>
      <c r="H1301" s="11">
        <f t="shared" si="26"/>
        <v>9357599.2000000086</v>
      </c>
    </row>
    <row r="1302" spans="1:8" ht="15" hidden="1" customHeight="1" x14ac:dyDescent="0.25">
      <c r="A1302" s="13"/>
      <c r="B1302" s="120"/>
      <c r="C1302" s="28"/>
      <c r="D1302" s="46"/>
      <c r="E1302" s="49"/>
      <c r="F1302" s="23"/>
      <c r="G1302" s="23"/>
      <c r="H1302" s="11">
        <f t="shared" si="26"/>
        <v>9357599.2000000086</v>
      </c>
    </row>
    <row r="1303" spans="1:8" ht="15" hidden="1" customHeight="1" x14ac:dyDescent="0.25">
      <c r="A1303" s="13"/>
      <c r="B1303" s="120"/>
      <c r="C1303" s="28"/>
      <c r="D1303" s="46"/>
      <c r="E1303" s="49"/>
      <c r="F1303" s="23"/>
      <c r="G1303" s="23"/>
      <c r="H1303" s="11">
        <f t="shared" si="26"/>
        <v>9357599.2000000086</v>
      </c>
    </row>
    <row r="1304" spans="1:8" ht="15" hidden="1" customHeight="1" x14ac:dyDescent="0.25">
      <c r="A1304" s="13"/>
      <c r="B1304" s="120"/>
      <c r="C1304" s="28"/>
      <c r="D1304" s="46"/>
      <c r="E1304" s="49"/>
      <c r="F1304" s="23"/>
      <c r="G1304" s="23"/>
      <c r="H1304" s="11">
        <f t="shared" si="26"/>
        <v>9357599.2000000086</v>
      </c>
    </row>
    <row r="1305" spans="1:8" ht="15" hidden="1" customHeight="1" x14ac:dyDescent="0.25">
      <c r="A1305" s="13"/>
      <c r="B1305" s="120"/>
      <c r="C1305" s="28"/>
      <c r="D1305" s="46"/>
      <c r="E1305" s="49"/>
      <c r="F1305" s="23"/>
      <c r="G1305" s="23"/>
      <c r="H1305" s="11">
        <f t="shared" si="26"/>
        <v>9357599.2000000086</v>
      </c>
    </row>
    <row r="1306" spans="1:8" ht="15" hidden="1" customHeight="1" x14ac:dyDescent="0.25">
      <c r="A1306" s="13"/>
      <c r="B1306" s="120"/>
      <c r="C1306" s="28"/>
      <c r="D1306" s="46"/>
      <c r="E1306" s="49"/>
      <c r="F1306" s="23"/>
      <c r="G1306" s="23"/>
      <c r="H1306" s="11">
        <f t="shared" si="26"/>
        <v>9357599.2000000086</v>
      </c>
    </row>
    <row r="1307" spans="1:8" ht="15" hidden="1" customHeight="1" x14ac:dyDescent="0.25">
      <c r="A1307" s="13"/>
      <c r="B1307" s="120"/>
      <c r="C1307" s="28"/>
      <c r="D1307" s="46"/>
      <c r="E1307" s="49"/>
      <c r="F1307" s="23"/>
      <c r="G1307" s="107"/>
      <c r="H1307" s="11">
        <f t="shared" si="26"/>
        <v>9357599.2000000086</v>
      </c>
    </row>
    <row r="1308" spans="1:8" ht="15" hidden="1" customHeight="1" x14ac:dyDescent="0.25">
      <c r="A1308" s="13"/>
      <c r="B1308" s="120"/>
      <c r="C1308" s="28"/>
      <c r="D1308" s="46"/>
      <c r="E1308" s="49"/>
      <c r="F1308" s="23"/>
      <c r="G1308" s="107"/>
      <c r="H1308" s="11">
        <f t="shared" si="26"/>
        <v>9357599.2000000086</v>
      </c>
    </row>
    <row r="1309" spans="1:8" ht="15" hidden="1" customHeight="1" x14ac:dyDescent="0.25">
      <c r="A1309" s="13"/>
      <c r="B1309" s="120"/>
      <c r="C1309" s="28"/>
      <c r="D1309" s="46"/>
      <c r="E1309" s="49"/>
      <c r="F1309" s="23"/>
      <c r="G1309" s="107"/>
      <c r="H1309" s="11">
        <f t="shared" si="26"/>
        <v>9357599.2000000086</v>
      </c>
    </row>
    <row r="1310" spans="1:8" ht="15" hidden="1" customHeight="1" x14ac:dyDescent="0.25">
      <c r="A1310" s="13"/>
      <c r="B1310" s="120"/>
      <c r="C1310" s="28"/>
      <c r="D1310" s="46"/>
      <c r="E1310" s="49"/>
      <c r="F1310" s="23"/>
      <c r="G1310" s="107"/>
      <c r="H1310" s="11">
        <f t="shared" si="26"/>
        <v>9357599.2000000086</v>
      </c>
    </row>
    <row r="1311" spans="1:8" ht="15" hidden="1" customHeight="1" x14ac:dyDescent="0.25">
      <c r="A1311" s="81"/>
      <c r="B1311" s="120"/>
      <c r="C1311" s="28"/>
      <c r="D1311" s="46"/>
      <c r="E1311" s="49"/>
      <c r="F1311" s="23"/>
      <c r="G1311" s="107"/>
      <c r="H1311" s="11">
        <f t="shared" si="26"/>
        <v>9357599.2000000086</v>
      </c>
    </row>
    <row r="1312" spans="1:8" ht="15" hidden="1" customHeight="1" x14ac:dyDescent="0.25">
      <c r="A1312" s="13"/>
      <c r="B1312" s="120"/>
      <c r="C1312" s="28"/>
      <c r="D1312" s="46"/>
      <c r="E1312" s="49"/>
      <c r="F1312" s="23"/>
      <c r="G1312" s="107"/>
      <c r="H1312" s="11">
        <f t="shared" si="26"/>
        <v>9357599.2000000086</v>
      </c>
    </row>
    <row r="1313" spans="1:8" ht="15" hidden="1" customHeight="1" x14ac:dyDescent="0.25">
      <c r="A1313" s="13"/>
      <c r="B1313" s="120"/>
      <c r="C1313" s="28"/>
      <c r="D1313" s="46"/>
      <c r="E1313" s="49"/>
      <c r="F1313" s="23"/>
      <c r="G1313" s="107"/>
      <c r="H1313" s="11">
        <f t="shared" si="26"/>
        <v>9357599.2000000086</v>
      </c>
    </row>
    <row r="1314" spans="1:8" ht="15" hidden="1" customHeight="1" x14ac:dyDescent="0.25">
      <c r="A1314" s="13"/>
      <c r="B1314" s="120"/>
      <c r="C1314" s="28"/>
      <c r="D1314" s="46"/>
      <c r="E1314" s="49"/>
      <c r="F1314" s="23"/>
      <c r="G1314" s="23"/>
      <c r="H1314" s="11">
        <f t="shared" si="26"/>
        <v>9357599.2000000086</v>
      </c>
    </row>
    <row r="1315" spans="1:8" ht="15" hidden="1" customHeight="1" x14ac:dyDescent="0.25">
      <c r="A1315" s="13"/>
      <c r="B1315" s="120"/>
      <c r="C1315" s="28"/>
      <c r="D1315" s="46"/>
      <c r="E1315" s="49"/>
      <c r="F1315" s="23"/>
      <c r="G1315" s="23"/>
      <c r="H1315" s="11">
        <f t="shared" si="26"/>
        <v>9357599.2000000086</v>
      </c>
    </row>
    <row r="1316" spans="1:8" ht="15" hidden="1" customHeight="1" x14ac:dyDescent="0.25">
      <c r="A1316" s="13"/>
      <c r="B1316" s="120"/>
      <c r="C1316" s="28"/>
      <c r="D1316" s="46"/>
      <c r="E1316" s="49"/>
      <c r="F1316" s="23"/>
      <c r="G1316" s="23"/>
      <c r="H1316" s="11">
        <f t="shared" si="26"/>
        <v>9357599.2000000086</v>
      </c>
    </row>
    <row r="1317" spans="1:8" ht="15" hidden="1" customHeight="1" x14ac:dyDescent="0.25">
      <c r="A1317" s="13"/>
      <c r="B1317" s="120"/>
      <c r="C1317" s="28"/>
      <c r="D1317" s="46"/>
      <c r="E1317" s="49"/>
      <c r="F1317" s="23"/>
      <c r="G1317" s="107"/>
      <c r="H1317" s="11">
        <f t="shared" si="26"/>
        <v>9357599.2000000086</v>
      </c>
    </row>
    <row r="1318" spans="1:8" ht="15" hidden="1" customHeight="1" x14ac:dyDescent="0.25">
      <c r="A1318" s="13"/>
      <c r="B1318" s="120"/>
      <c r="C1318" s="28"/>
      <c r="D1318" s="46"/>
      <c r="E1318" s="49"/>
      <c r="F1318" s="23"/>
      <c r="G1318" s="23"/>
      <c r="H1318" s="11">
        <f t="shared" si="26"/>
        <v>9357599.2000000086</v>
      </c>
    </row>
    <row r="1319" spans="1:8" ht="15" hidden="1" customHeight="1" x14ac:dyDescent="0.25">
      <c r="A1319" s="13"/>
      <c r="B1319" s="120"/>
      <c r="C1319" s="28"/>
      <c r="D1319" s="46"/>
      <c r="E1319" s="49"/>
      <c r="F1319" s="23"/>
      <c r="G1319" s="23"/>
      <c r="H1319" s="11">
        <v>10172200.060000004</v>
      </c>
    </row>
    <row r="1320" spans="1:8" ht="15" hidden="1" customHeight="1" x14ac:dyDescent="0.25">
      <c r="A1320" s="13"/>
      <c r="B1320" s="120"/>
      <c r="C1320" s="28"/>
      <c r="D1320" s="46"/>
      <c r="E1320" s="49"/>
      <c r="F1320" s="23"/>
      <c r="G1320" s="23"/>
      <c r="H1320" s="11">
        <v>10176300.060000004</v>
      </c>
    </row>
    <row r="1321" spans="1:8" ht="15" hidden="1" customHeight="1" x14ac:dyDescent="0.25">
      <c r="A1321" s="13"/>
      <c r="B1321" s="120"/>
      <c r="C1321" s="28"/>
      <c r="D1321" s="46"/>
      <c r="E1321" s="49"/>
      <c r="F1321" s="23"/>
      <c r="G1321" s="23"/>
      <c r="H1321" s="11">
        <v>10183900.060000004</v>
      </c>
    </row>
    <row r="1322" spans="1:8" ht="15" hidden="1" customHeight="1" x14ac:dyDescent="0.25">
      <c r="A1322" s="13"/>
      <c r="B1322" s="120"/>
      <c r="C1322" s="28"/>
      <c r="D1322" s="46"/>
      <c r="E1322" s="49"/>
      <c r="F1322" s="23"/>
      <c r="G1322" s="23"/>
      <c r="H1322" s="11">
        <v>10188400.060000004</v>
      </c>
    </row>
    <row r="1323" spans="1:8" ht="15" hidden="1" customHeight="1" x14ac:dyDescent="0.25">
      <c r="A1323" s="13"/>
      <c r="B1323" s="120"/>
      <c r="C1323" s="28"/>
      <c r="D1323" s="46"/>
      <c r="E1323" s="49"/>
      <c r="F1323" s="23"/>
      <c r="G1323" s="23"/>
      <c r="H1323" s="11">
        <v>10202500.060000004</v>
      </c>
    </row>
    <row r="1324" spans="1:8" ht="15" hidden="1" customHeight="1" x14ac:dyDescent="0.25">
      <c r="A1324" s="13"/>
      <c r="B1324" s="120"/>
      <c r="C1324" s="28"/>
      <c r="D1324" s="46"/>
      <c r="E1324" s="49"/>
      <c r="F1324" s="23"/>
      <c r="G1324" s="23"/>
      <c r="H1324" s="11">
        <v>10209650.060000004</v>
      </c>
    </row>
    <row r="1325" spans="1:8" ht="15" hidden="1" customHeight="1" x14ac:dyDescent="0.25">
      <c r="A1325" s="13"/>
      <c r="B1325" s="120"/>
      <c r="C1325" s="28"/>
      <c r="D1325" s="46"/>
      <c r="E1325" s="49"/>
      <c r="F1325" s="23"/>
      <c r="G1325" s="23"/>
      <c r="H1325" s="11">
        <v>10390901.370000005</v>
      </c>
    </row>
    <row r="1326" spans="1:8" ht="15" hidden="1" customHeight="1" x14ac:dyDescent="0.25">
      <c r="A1326" s="13"/>
      <c r="B1326" s="120"/>
      <c r="C1326" s="28"/>
      <c r="D1326" s="46"/>
      <c r="E1326" s="49"/>
      <c r="F1326" s="23"/>
      <c r="G1326" s="107"/>
      <c r="H1326" s="11">
        <v>10381901.370000005</v>
      </c>
    </row>
    <row r="1327" spans="1:8" ht="15" hidden="1" customHeight="1" x14ac:dyDescent="0.25">
      <c r="A1327" s="13"/>
      <c r="B1327" s="120"/>
      <c r="C1327" s="28"/>
      <c r="D1327" s="46"/>
      <c r="E1327" s="49"/>
      <c r="F1327" s="23"/>
      <c r="G1327" s="107"/>
      <c r="H1327" s="11">
        <v>10334163.870000005</v>
      </c>
    </row>
    <row r="1328" spans="1:8" ht="15" hidden="1" customHeight="1" x14ac:dyDescent="0.25">
      <c r="A1328" s="13"/>
      <c r="B1328" s="120"/>
      <c r="C1328" s="28"/>
      <c r="D1328" s="46"/>
      <c r="E1328" s="49"/>
      <c r="F1328" s="23"/>
      <c r="G1328" s="107"/>
      <c r="H1328" s="11">
        <v>10209163.870000005</v>
      </c>
    </row>
    <row r="1329" spans="1:8" ht="15" hidden="1" customHeight="1" x14ac:dyDescent="0.25">
      <c r="A1329" s="13"/>
      <c r="B1329" s="120"/>
      <c r="C1329" s="28"/>
      <c r="D1329" s="46"/>
      <c r="E1329" s="49"/>
      <c r="F1329" s="23"/>
      <c r="G1329" s="23"/>
      <c r="H1329" s="11">
        <v>10219063.870000005</v>
      </c>
    </row>
    <row r="1330" spans="1:8" ht="15" hidden="1" customHeight="1" x14ac:dyDescent="0.25">
      <c r="A1330" s="13"/>
      <c r="B1330" s="120"/>
      <c r="C1330" s="28"/>
      <c r="D1330" s="46"/>
      <c r="E1330" s="49"/>
      <c r="F1330" s="23"/>
      <c r="G1330" s="23"/>
      <c r="H1330" s="11">
        <v>10316509.540000005</v>
      </c>
    </row>
    <row r="1331" spans="1:8" ht="15" hidden="1" customHeight="1" x14ac:dyDescent="0.25">
      <c r="A1331" s="13"/>
      <c r="B1331" s="120"/>
      <c r="C1331" s="28"/>
      <c r="D1331" s="46"/>
      <c r="E1331" s="49"/>
      <c r="F1331" s="23"/>
      <c r="G1331" s="23"/>
      <c r="H1331" s="11">
        <v>10553572.090000005</v>
      </c>
    </row>
    <row r="1332" spans="1:8" ht="15" hidden="1" customHeight="1" x14ac:dyDescent="0.25">
      <c r="A1332" s="13"/>
      <c r="B1332" s="120"/>
      <c r="C1332" s="28"/>
      <c r="D1332" s="46"/>
      <c r="E1332" s="49"/>
      <c r="F1332" s="23"/>
      <c r="G1332" s="23"/>
      <c r="H1332" s="11">
        <v>10584398.280000005</v>
      </c>
    </row>
    <row r="1333" spans="1:8" ht="15" hidden="1" customHeight="1" x14ac:dyDescent="0.25">
      <c r="A1333" s="13"/>
      <c r="B1333" s="120"/>
      <c r="C1333" s="28"/>
      <c r="D1333" s="46"/>
      <c r="E1333" s="49"/>
      <c r="F1333" s="23"/>
      <c r="G1333" s="23"/>
      <c r="H1333" s="11">
        <v>10698830.910000006</v>
      </c>
    </row>
    <row r="1334" spans="1:8" ht="15" hidden="1" customHeight="1" x14ac:dyDescent="0.25">
      <c r="A1334" s="13"/>
      <c r="B1334" s="120"/>
      <c r="C1334" s="28"/>
      <c r="D1334" s="46"/>
      <c r="E1334" s="49"/>
      <c r="F1334" s="23"/>
      <c r="G1334" s="23"/>
      <c r="H1334" s="11">
        <v>15912259.910000006</v>
      </c>
    </row>
    <row r="1335" spans="1:8" ht="15" hidden="1" customHeight="1" x14ac:dyDescent="0.25">
      <c r="A1335" s="13"/>
      <c r="B1335" s="120"/>
      <c r="C1335" s="28"/>
      <c r="D1335" s="46"/>
      <c r="E1335" s="49"/>
      <c r="F1335" s="23"/>
      <c r="G1335" s="107"/>
      <c r="H1335" s="11">
        <v>14286148.830000006</v>
      </c>
    </row>
    <row r="1336" spans="1:8" ht="15" hidden="1" customHeight="1" x14ac:dyDescent="0.25">
      <c r="A1336" s="13"/>
      <c r="B1336" s="120"/>
      <c r="C1336" s="28"/>
      <c r="D1336" s="46"/>
      <c r="E1336" s="49"/>
      <c r="F1336" s="23"/>
      <c r="G1336" s="107"/>
      <c r="H1336" s="11">
        <v>13869880.830000006</v>
      </c>
    </row>
    <row r="1337" spans="1:8" ht="15" hidden="1" customHeight="1" x14ac:dyDescent="0.25">
      <c r="A1337" s="13"/>
      <c r="B1337" s="120"/>
      <c r="C1337" s="28"/>
      <c r="D1337" s="46"/>
      <c r="E1337" s="49"/>
      <c r="F1337" s="23"/>
      <c r="G1337" s="107"/>
      <c r="H1337" s="11">
        <v>13739880.830000006</v>
      </c>
    </row>
    <row r="1338" spans="1:8" ht="15" hidden="1" customHeight="1" x14ac:dyDescent="0.25">
      <c r="A1338" s="13"/>
      <c r="B1338" s="120"/>
      <c r="C1338" s="28"/>
      <c r="D1338" s="46"/>
      <c r="E1338" s="49"/>
      <c r="F1338" s="23"/>
      <c r="G1338" s="107"/>
      <c r="H1338" s="11">
        <v>13434880.830000006</v>
      </c>
    </row>
    <row r="1339" spans="1:8" ht="15" hidden="1" customHeight="1" x14ac:dyDescent="0.25">
      <c r="A1339" s="13"/>
      <c r="B1339" s="120"/>
      <c r="C1339" s="28"/>
      <c r="D1339" s="46"/>
      <c r="E1339" s="49"/>
      <c r="F1339" s="23"/>
      <c r="G1339" s="107"/>
      <c r="H1339" s="11">
        <v>13398880.830000006</v>
      </c>
    </row>
    <row r="1340" spans="1:8" ht="15" hidden="1" customHeight="1" x14ac:dyDescent="0.25">
      <c r="A1340" s="13"/>
      <c r="B1340" s="120"/>
      <c r="C1340" s="28"/>
      <c r="D1340" s="46"/>
      <c r="E1340" s="49"/>
      <c r="F1340" s="23"/>
      <c r="G1340" s="107"/>
      <c r="H1340" s="11">
        <v>12751908.830000006</v>
      </c>
    </row>
    <row r="1341" spans="1:8" ht="15" hidden="1" customHeight="1" x14ac:dyDescent="0.25">
      <c r="A1341" s="13"/>
      <c r="B1341" s="120"/>
      <c r="C1341" s="28"/>
      <c r="D1341" s="46"/>
      <c r="E1341" s="49"/>
      <c r="F1341" s="23"/>
      <c r="G1341" s="107"/>
      <c r="H1341" s="11">
        <v>12123186.530000005</v>
      </c>
    </row>
    <row r="1342" spans="1:8" ht="15" hidden="1" customHeight="1" x14ac:dyDescent="0.25">
      <c r="A1342" s="13"/>
      <c r="B1342" s="120"/>
      <c r="C1342" s="28"/>
      <c r="D1342" s="46"/>
      <c r="E1342" s="49"/>
      <c r="F1342" s="23"/>
      <c r="G1342" s="107"/>
      <c r="H1342" s="11">
        <v>12106259.760000005</v>
      </c>
    </row>
    <row r="1343" spans="1:8" ht="15" hidden="1" customHeight="1" x14ac:dyDescent="0.25">
      <c r="A1343" s="13"/>
      <c r="B1343" s="120"/>
      <c r="C1343" s="28"/>
      <c r="D1343" s="46"/>
      <c r="E1343" s="49"/>
      <c r="F1343" s="23"/>
      <c r="G1343" s="107"/>
      <c r="H1343" s="11">
        <v>12104609.760000005</v>
      </c>
    </row>
    <row r="1344" spans="1:8" ht="15" hidden="1" customHeight="1" x14ac:dyDescent="0.25">
      <c r="A1344" s="13"/>
      <c r="B1344" s="120"/>
      <c r="C1344" s="28"/>
      <c r="D1344" s="46"/>
      <c r="E1344" s="49"/>
      <c r="F1344" s="23"/>
      <c r="G1344" s="107"/>
      <c r="H1344" s="11">
        <v>11526714.080000006</v>
      </c>
    </row>
    <row r="1345" spans="1:8" ht="15" hidden="1" customHeight="1" x14ac:dyDescent="0.25">
      <c r="A1345" s="13"/>
      <c r="B1345" s="120"/>
      <c r="C1345" s="28"/>
      <c r="D1345" s="46"/>
      <c r="E1345" s="49"/>
      <c r="F1345" s="23"/>
      <c r="G1345" s="23"/>
      <c r="H1345" s="11">
        <v>11532014.080000006</v>
      </c>
    </row>
    <row r="1346" spans="1:8" ht="15" hidden="1" customHeight="1" x14ac:dyDescent="0.25">
      <c r="A1346" s="179"/>
      <c r="B1346" s="121"/>
      <c r="C1346" s="60"/>
      <c r="D1346" s="61"/>
      <c r="E1346" s="62"/>
      <c r="F1346" s="63"/>
      <c r="G1346" s="63"/>
      <c r="H1346" s="64">
        <v>11512887.140000006</v>
      </c>
    </row>
    <row r="1347" spans="1:8" ht="15" hidden="1" customHeight="1" x14ac:dyDescent="0.25">
      <c r="A1347" s="13"/>
      <c r="B1347" s="120"/>
      <c r="C1347" s="28"/>
      <c r="D1347" s="46"/>
      <c r="E1347" s="49"/>
      <c r="F1347" s="23"/>
      <c r="G1347" s="23"/>
      <c r="H1347" s="11"/>
    </row>
    <row r="1348" spans="1:8" ht="15" hidden="1" customHeight="1" x14ac:dyDescent="0.25">
      <c r="A1348" s="13"/>
      <c r="B1348" s="120"/>
      <c r="C1348" s="28"/>
      <c r="D1348" s="46"/>
      <c r="E1348" s="49"/>
      <c r="F1348" s="23"/>
      <c r="G1348" s="23"/>
      <c r="H1348" s="11"/>
    </row>
    <row r="1349" spans="1:8" ht="15" hidden="1" customHeight="1" x14ac:dyDescent="0.25">
      <c r="A1349" s="13"/>
      <c r="B1349" s="120"/>
      <c r="C1349" s="28"/>
      <c r="D1349" s="46"/>
      <c r="E1349" s="49"/>
      <c r="F1349" s="23"/>
      <c r="G1349" s="23"/>
      <c r="H1349" s="11">
        <v>11548928.220000006</v>
      </c>
    </row>
    <row r="1350" spans="1:8" ht="15" hidden="1" customHeight="1" x14ac:dyDescent="0.25">
      <c r="A1350" s="13"/>
      <c r="B1350" s="120"/>
      <c r="C1350" s="28"/>
      <c r="D1350" s="46"/>
      <c r="E1350" s="49"/>
      <c r="F1350" s="23"/>
      <c r="G1350" s="23"/>
      <c r="H1350" s="11">
        <v>11639008.220000006</v>
      </c>
    </row>
    <row r="1351" spans="1:8" ht="15" hidden="1" customHeight="1" x14ac:dyDescent="0.25">
      <c r="A1351" s="13"/>
      <c r="B1351" s="120"/>
      <c r="C1351" s="28"/>
      <c r="D1351" s="46"/>
      <c r="E1351" s="49"/>
      <c r="F1351" s="23"/>
      <c r="G1351" s="23"/>
      <c r="H1351" s="11">
        <v>11653408.220000006</v>
      </c>
    </row>
    <row r="1352" spans="1:8" ht="15" hidden="1" customHeight="1" x14ac:dyDescent="0.25">
      <c r="A1352" s="13"/>
      <c r="B1352" s="120"/>
      <c r="C1352" s="28"/>
      <c r="D1352" s="46"/>
      <c r="E1352" s="49"/>
      <c r="F1352" s="23"/>
      <c r="G1352" s="23"/>
      <c r="H1352" s="11">
        <v>11657908.220000006</v>
      </c>
    </row>
    <row r="1353" spans="1:8" ht="15" hidden="1" customHeight="1" x14ac:dyDescent="0.25">
      <c r="A1353" s="13"/>
      <c r="B1353" s="120"/>
      <c r="C1353" s="28"/>
      <c r="D1353" s="46"/>
      <c r="E1353" s="49"/>
      <c r="F1353" s="23"/>
      <c r="G1353" s="23"/>
      <c r="H1353" s="11">
        <v>11667008.220000006</v>
      </c>
    </row>
    <row r="1354" spans="1:8" ht="15" hidden="1" customHeight="1" x14ac:dyDescent="0.25">
      <c r="A1354" s="13"/>
      <c r="B1354" s="120"/>
      <c r="C1354" s="28"/>
      <c r="D1354" s="46"/>
      <c r="E1354" s="49"/>
      <c r="F1354" s="23"/>
      <c r="G1354" s="23"/>
      <c r="H1354" s="11">
        <v>11671608.220000006</v>
      </c>
    </row>
    <row r="1355" spans="1:8" ht="15" hidden="1" customHeight="1" x14ac:dyDescent="0.25">
      <c r="A1355" s="13"/>
      <c r="B1355" s="120"/>
      <c r="C1355" s="28"/>
      <c r="D1355" s="46"/>
      <c r="E1355" s="49"/>
      <c r="F1355" s="23"/>
      <c r="G1355" s="178"/>
      <c r="H1355" s="11">
        <v>11623791.210000006</v>
      </c>
    </row>
    <row r="1356" spans="1:8" ht="15" hidden="1" customHeight="1" x14ac:dyDescent="0.25">
      <c r="A1356" s="13"/>
      <c r="B1356" s="120"/>
      <c r="C1356" s="28"/>
      <c r="D1356" s="46"/>
      <c r="E1356" s="49"/>
      <c r="F1356" s="23"/>
      <c r="G1356" s="178"/>
      <c r="H1356" s="11">
        <v>11611791.210000006</v>
      </c>
    </row>
    <row r="1357" spans="1:8" ht="15" hidden="1" customHeight="1" x14ac:dyDescent="0.25">
      <c r="A1357" s="13"/>
      <c r="B1357" s="120"/>
      <c r="C1357" s="28"/>
      <c r="D1357" s="46"/>
      <c r="E1357" s="49"/>
      <c r="F1357" s="23"/>
      <c r="G1357" s="178"/>
      <c r="H1357" s="11">
        <v>11585871.210000006</v>
      </c>
    </row>
    <row r="1358" spans="1:8" ht="15" hidden="1" customHeight="1" x14ac:dyDescent="0.25">
      <c r="A1358" s="13"/>
      <c r="B1358" s="120"/>
      <c r="C1358" s="28"/>
      <c r="D1358" s="46"/>
      <c r="E1358" s="49"/>
      <c r="F1358" s="23"/>
      <c r="G1358" s="178"/>
      <c r="H1358" s="11">
        <v>11558871.210000006</v>
      </c>
    </row>
    <row r="1359" spans="1:8" ht="15" hidden="1" customHeight="1" x14ac:dyDescent="0.25">
      <c r="A1359" s="13"/>
      <c r="B1359" s="120"/>
      <c r="C1359" s="28"/>
      <c r="D1359" s="46"/>
      <c r="E1359" s="49"/>
      <c r="F1359" s="23"/>
      <c r="G1359" s="178"/>
      <c r="H1359" s="11">
        <v>11556171.210000006</v>
      </c>
    </row>
    <row r="1360" spans="1:8" ht="15" hidden="1" customHeight="1" x14ac:dyDescent="0.25">
      <c r="A1360" s="13"/>
      <c r="B1360" s="120"/>
      <c r="C1360" s="28"/>
      <c r="D1360" s="46"/>
      <c r="E1360" s="49"/>
      <c r="F1360" s="23"/>
      <c r="G1360" s="178"/>
      <c r="H1360" s="11">
        <v>11554421.210000006</v>
      </c>
    </row>
    <row r="1361" spans="1:8" ht="15" hidden="1" customHeight="1" x14ac:dyDescent="0.25">
      <c r="A1361" s="13"/>
      <c r="B1361" s="120"/>
      <c r="C1361" s="28"/>
      <c r="D1361" s="46"/>
      <c r="E1361" s="49"/>
      <c r="F1361" s="23"/>
      <c r="G1361" s="178"/>
      <c r="H1361" s="11">
        <v>11547421.210000006</v>
      </c>
    </row>
    <row r="1362" spans="1:8" ht="15" hidden="1" customHeight="1" x14ac:dyDescent="0.25">
      <c r="A1362" s="13"/>
      <c r="B1362" s="120"/>
      <c r="C1362" s="28"/>
      <c r="D1362" s="46"/>
      <c r="E1362" s="49"/>
      <c r="F1362" s="23"/>
      <c r="G1362" s="178"/>
      <c r="H1362" s="11">
        <v>11546621.210000006</v>
      </c>
    </row>
    <row r="1363" spans="1:8" ht="15" hidden="1" customHeight="1" x14ac:dyDescent="0.25">
      <c r="A1363" s="13"/>
      <c r="B1363" s="120"/>
      <c r="C1363" s="28"/>
      <c r="D1363" s="46"/>
      <c r="E1363" s="49"/>
      <c r="F1363" s="23"/>
      <c r="G1363" s="178"/>
      <c r="H1363" s="11">
        <v>11321578.080000006</v>
      </c>
    </row>
    <row r="1364" spans="1:8" ht="15" hidden="1" customHeight="1" x14ac:dyDescent="0.25">
      <c r="A1364" s="13"/>
      <c r="B1364" s="120"/>
      <c r="C1364" s="28"/>
      <c r="D1364" s="46"/>
      <c r="E1364" s="49"/>
      <c r="F1364" s="23"/>
      <c r="G1364" s="178"/>
      <c r="H1364" s="11">
        <v>11229824.340000005</v>
      </c>
    </row>
    <row r="1365" spans="1:8" ht="15" hidden="1" customHeight="1" x14ac:dyDescent="0.25">
      <c r="A1365" s="13"/>
      <c r="B1365" s="120"/>
      <c r="C1365" s="28"/>
      <c r="D1365" s="46"/>
      <c r="E1365" s="49"/>
      <c r="F1365" s="23"/>
      <c r="G1365" s="178"/>
      <c r="H1365" s="11">
        <v>11210254.340000005</v>
      </c>
    </row>
    <row r="1366" spans="1:8" ht="15" hidden="1" customHeight="1" x14ac:dyDescent="0.25">
      <c r="A1366" s="13"/>
      <c r="B1366" s="120"/>
      <c r="C1366" s="28"/>
      <c r="D1366" s="46"/>
      <c r="E1366" s="49"/>
      <c r="F1366" s="23"/>
      <c r="G1366" s="23"/>
      <c r="H1366" s="11">
        <v>10989585.540000005</v>
      </c>
    </row>
    <row r="1367" spans="1:8" ht="15" hidden="1" customHeight="1" x14ac:dyDescent="0.25">
      <c r="A1367" s="13"/>
      <c r="B1367" s="120"/>
      <c r="C1367" s="28"/>
      <c r="D1367" s="46"/>
      <c r="E1367" s="49"/>
      <c r="F1367" s="23"/>
      <c r="G1367" s="178"/>
      <c r="H1367" s="11">
        <v>10464268.880000005</v>
      </c>
    </row>
    <row r="1368" spans="1:8" ht="15" hidden="1" customHeight="1" x14ac:dyDescent="0.25">
      <c r="A1368" s="13"/>
      <c r="B1368" s="120"/>
      <c r="C1368" s="28"/>
      <c r="D1368" s="46"/>
      <c r="E1368" s="49"/>
      <c r="F1368" s="23"/>
      <c r="G1368" s="178"/>
      <c r="H1368" s="11">
        <v>10022680.880000005</v>
      </c>
    </row>
    <row r="1369" spans="1:8" ht="15" hidden="1" customHeight="1" x14ac:dyDescent="0.25">
      <c r="A1369" s="13"/>
      <c r="B1369" s="120"/>
      <c r="C1369" s="28"/>
      <c r="D1369" s="46"/>
      <c r="E1369" s="49"/>
      <c r="F1369" s="23"/>
      <c r="G1369" s="178"/>
      <c r="H1369" s="11">
        <v>9917534.3800000045</v>
      </c>
    </row>
    <row r="1370" spans="1:8" ht="15" hidden="1" customHeight="1" x14ac:dyDescent="0.25">
      <c r="A1370" s="13"/>
      <c r="B1370" s="120"/>
      <c r="C1370" s="28"/>
      <c r="D1370" s="46"/>
      <c r="E1370" s="49"/>
      <c r="F1370" s="23"/>
      <c r="G1370" s="178"/>
      <c r="H1370" s="11">
        <v>9842484.3800000045</v>
      </c>
    </row>
    <row r="1371" spans="1:8" ht="15" hidden="1" customHeight="1" x14ac:dyDescent="0.25">
      <c r="A1371" s="13"/>
      <c r="B1371" s="120"/>
      <c r="C1371" s="28"/>
      <c r="D1371" s="46"/>
      <c r="E1371" s="49"/>
      <c r="F1371" s="23"/>
      <c r="G1371" s="178"/>
      <c r="H1371" s="11">
        <v>9601984.2200000044</v>
      </c>
    </row>
    <row r="1372" spans="1:8" ht="15" hidden="1" customHeight="1" x14ac:dyDescent="0.25">
      <c r="A1372" s="13"/>
      <c r="B1372" s="120"/>
      <c r="C1372" s="28"/>
      <c r="D1372" s="46"/>
      <c r="E1372" s="49"/>
      <c r="F1372" s="23"/>
      <c r="G1372" s="23"/>
      <c r="H1372" s="11">
        <v>9822673.0200000051</v>
      </c>
    </row>
    <row r="1373" spans="1:8" ht="15" hidden="1" customHeight="1" x14ac:dyDescent="0.25">
      <c r="A1373" s="13"/>
      <c r="B1373" s="120"/>
      <c r="C1373" s="28"/>
      <c r="D1373" s="46"/>
      <c r="E1373" s="49"/>
      <c r="F1373" s="23"/>
      <c r="G1373" s="178"/>
      <c r="H1373" s="11">
        <v>9821473.0200000051</v>
      </c>
    </row>
    <row r="1374" spans="1:8" ht="15" hidden="1" customHeight="1" x14ac:dyDescent="0.25">
      <c r="A1374" s="13"/>
      <c r="B1374" s="120"/>
      <c r="C1374" s="28"/>
      <c r="D1374" s="46"/>
      <c r="E1374" s="49"/>
      <c r="F1374" s="23"/>
      <c r="G1374" s="178"/>
      <c r="H1374" s="11">
        <v>9820273.0200000051</v>
      </c>
    </row>
    <row r="1375" spans="1:8" ht="15" hidden="1" customHeight="1" x14ac:dyDescent="0.25">
      <c r="A1375" s="13"/>
      <c r="B1375" s="120"/>
      <c r="C1375" s="28"/>
      <c r="D1375" s="46"/>
      <c r="E1375" s="49"/>
      <c r="F1375" s="23"/>
      <c r="G1375" s="178"/>
      <c r="H1375" s="11">
        <v>9817523.0200000051</v>
      </c>
    </row>
    <row r="1376" spans="1:8" ht="15" hidden="1" customHeight="1" x14ac:dyDescent="0.25">
      <c r="A1376" s="13"/>
      <c r="B1376" s="120"/>
      <c r="C1376" s="28"/>
      <c r="D1376" s="46"/>
      <c r="E1376" s="49"/>
      <c r="F1376" s="23"/>
      <c r="G1376" s="178"/>
      <c r="H1376" s="11">
        <v>9816723.0200000051</v>
      </c>
    </row>
    <row r="1377" spans="1:8" ht="15" hidden="1" customHeight="1" x14ac:dyDescent="0.25">
      <c r="A1377" s="13"/>
      <c r="B1377" s="120"/>
      <c r="C1377" s="28"/>
      <c r="D1377" s="46"/>
      <c r="E1377" s="49"/>
      <c r="F1377" s="23"/>
      <c r="G1377" s="178"/>
      <c r="H1377" s="11">
        <v>9789723.0200000051</v>
      </c>
    </row>
    <row r="1378" spans="1:8" ht="15" hidden="1" customHeight="1" x14ac:dyDescent="0.25">
      <c r="A1378" s="13"/>
      <c r="B1378" s="120"/>
      <c r="C1378" s="28"/>
      <c r="D1378" s="46"/>
      <c r="E1378" s="49"/>
      <c r="F1378" s="23"/>
      <c r="G1378" s="178"/>
      <c r="H1378" s="11">
        <v>9788923.0200000051</v>
      </c>
    </row>
    <row r="1379" spans="1:8" ht="15" hidden="1" customHeight="1" x14ac:dyDescent="0.25">
      <c r="A1379" s="13"/>
      <c r="B1379" s="120"/>
      <c r="C1379" s="28"/>
      <c r="D1379" s="46"/>
      <c r="E1379" s="49"/>
      <c r="F1379" s="23"/>
      <c r="G1379" s="178"/>
      <c r="H1379" s="11">
        <v>9715473.0200000051</v>
      </c>
    </row>
    <row r="1380" spans="1:8" ht="15" hidden="1" customHeight="1" x14ac:dyDescent="0.25">
      <c r="A1380" s="13"/>
      <c r="B1380" s="120"/>
      <c r="C1380" s="28"/>
      <c r="D1380" s="46"/>
      <c r="E1380" s="49"/>
      <c r="F1380" s="23"/>
      <c r="G1380" s="178"/>
      <c r="H1380" s="11">
        <v>9700473.0200000051</v>
      </c>
    </row>
    <row r="1381" spans="1:8" ht="15" hidden="1" customHeight="1" x14ac:dyDescent="0.25">
      <c r="A1381" s="13"/>
      <c r="B1381" s="120"/>
      <c r="C1381" s="28"/>
      <c r="D1381" s="46"/>
      <c r="E1381" s="49"/>
      <c r="F1381" s="23"/>
      <c r="G1381" s="178"/>
      <c r="H1381" s="11">
        <v>9479784.2200000044</v>
      </c>
    </row>
    <row r="1382" spans="1:8" ht="15" hidden="1" customHeight="1" x14ac:dyDescent="0.25">
      <c r="A1382" s="13"/>
      <c r="B1382" s="120"/>
      <c r="C1382" s="28"/>
      <c r="D1382" s="46"/>
      <c r="E1382" s="49"/>
      <c r="F1382" s="23"/>
      <c r="G1382" s="23"/>
      <c r="H1382" s="11">
        <v>9490784.2200000044</v>
      </c>
    </row>
    <row r="1383" spans="1:8" ht="15" hidden="1" customHeight="1" x14ac:dyDescent="0.25">
      <c r="A1383" s="13"/>
      <c r="B1383" s="120"/>
      <c r="C1383" s="28"/>
      <c r="D1383" s="46"/>
      <c r="E1383" s="49"/>
      <c r="F1383" s="23"/>
      <c r="G1383" s="23"/>
      <c r="H1383" s="11">
        <v>9866069.3500000052</v>
      </c>
    </row>
    <row r="1384" spans="1:8" ht="15" hidden="1" customHeight="1" x14ac:dyDescent="0.25">
      <c r="A1384" s="13"/>
      <c r="B1384" s="120"/>
      <c r="C1384" s="28"/>
      <c r="D1384" s="46"/>
      <c r="E1384" s="49"/>
      <c r="F1384" s="23"/>
      <c r="G1384" s="23"/>
      <c r="H1384" s="11">
        <v>9878648.8000000045</v>
      </c>
    </row>
    <row r="1385" spans="1:8" ht="15" hidden="1" customHeight="1" x14ac:dyDescent="0.25">
      <c r="A1385" s="13"/>
      <c r="B1385" s="120"/>
      <c r="C1385" s="28"/>
      <c r="D1385" s="46"/>
      <c r="E1385" s="49"/>
      <c r="F1385" s="23"/>
      <c r="G1385" s="178"/>
      <c r="H1385" s="11">
        <v>9757333.8000000045</v>
      </c>
    </row>
    <row r="1386" spans="1:8" ht="15" hidden="1" customHeight="1" x14ac:dyDescent="0.25">
      <c r="A1386" s="13"/>
      <c r="B1386" s="120"/>
      <c r="C1386" s="28"/>
      <c r="D1386" s="46"/>
      <c r="E1386" s="49"/>
      <c r="F1386" s="23"/>
      <c r="G1386" s="178"/>
      <c r="H1386" s="11">
        <v>9736993.8000000045</v>
      </c>
    </row>
    <row r="1387" spans="1:8" ht="15" hidden="1" customHeight="1" x14ac:dyDescent="0.25">
      <c r="A1387" s="13"/>
      <c r="B1387" s="120"/>
      <c r="C1387" s="28"/>
      <c r="D1387" s="46"/>
      <c r="E1387" s="49"/>
      <c r="F1387" s="23"/>
      <c r="G1387" s="178"/>
      <c r="H1387" s="11">
        <v>9332692.6400000043</v>
      </c>
    </row>
    <row r="1388" spans="1:8" ht="15" hidden="1" customHeight="1" x14ac:dyDescent="0.25">
      <c r="A1388" s="13"/>
      <c r="B1388" s="120"/>
      <c r="C1388" s="28"/>
      <c r="D1388" s="46"/>
      <c r="E1388" s="49"/>
      <c r="F1388" s="23"/>
      <c r="G1388" s="178"/>
      <c r="H1388" s="11">
        <v>8898104.4700000044</v>
      </c>
    </row>
    <row r="1389" spans="1:8" ht="15" hidden="1" customHeight="1" x14ac:dyDescent="0.25">
      <c r="A1389" s="13"/>
      <c r="B1389" s="120"/>
      <c r="C1389" s="28"/>
      <c r="D1389" s="46"/>
      <c r="E1389" s="49"/>
      <c r="F1389" s="23"/>
      <c r="G1389" s="178"/>
      <c r="H1389" s="11">
        <v>8855628.070000004</v>
      </c>
    </row>
    <row r="1390" spans="1:8" ht="15" hidden="1" customHeight="1" x14ac:dyDescent="0.25">
      <c r="A1390" s="13"/>
      <c r="B1390" s="120"/>
      <c r="C1390" s="28"/>
      <c r="D1390" s="46"/>
      <c r="E1390" s="49"/>
      <c r="F1390" s="23"/>
      <c r="G1390" s="178"/>
      <c r="H1390" s="11">
        <v>8502638.6700000037</v>
      </c>
    </row>
    <row r="1391" spans="1:8" ht="15" hidden="1" customHeight="1" x14ac:dyDescent="0.25">
      <c r="A1391" s="13"/>
      <c r="B1391" s="120"/>
      <c r="C1391" s="28"/>
      <c r="D1391" s="46"/>
      <c r="E1391" s="49"/>
      <c r="F1391" s="23"/>
      <c r="G1391" s="23"/>
      <c r="H1391" s="11">
        <v>8564457.4200000037</v>
      </c>
    </row>
    <row r="1392" spans="1:8" ht="15" hidden="1" customHeight="1" x14ac:dyDescent="0.25">
      <c r="A1392" s="13"/>
      <c r="B1392" s="120"/>
      <c r="C1392" s="28"/>
      <c r="D1392" s="46"/>
      <c r="E1392" s="49"/>
      <c r="F1392" s="23"/>
      <c r="G1392" s="23"/>
      <c r="H1392" s="11">
        <v>8864932.5300000031</v>
      </c>
    </row>
    <row r="1393" spans="1:8" ht="15" hidden="1" customHeight="1" x14ac:dyDescent="0.25">
      <c r="A1393" s="13"/>
      <c r="B1393" s="120"/>
      <c r="C1393" s="28"/>
      <c r="D1393" s="46"/>
      <c r="E1393" s="49"/>
      <c r="F1393" s="23"/>
      <c r="G1393" s="23"/>
      <c r="H1393" s="11">
        <v>8868332.5300000031</v>
      </c>
    </row>
    <row r="1394" spans="1:8" ht="15" hidden="1" customHeight="1" x14ac:dyDescent="0.25">
      <c r="A1394" s="13"/>
      <c r="B1394" s="120"/>
      <c r="C1394" s="28"/>
      <c r="D1394" s="46"/>
      <c r="E1394" s="49"/>
      <c r="F1394" s="23"/>
      <c r="G1394" s="23"/>
      <c r="H1394" s="11">
        <v>8878032.5300000031</v>
      </c>
    </row>
    <row r="1395" spans="1:8" ht="15" hidden="1" customHeight="1" x14ac:dyDescent="0.25">
      <c r="A1395" s="13"/>
      <c r="B1395" s="120"/>
      <c r="C1395" s="28"/>
      <c r="D1395" s="46"/>
      <c r="E1395" s="49"/>
      <c r="F1395" s="23"/>
      <c r="G1395" s="178"/>
      <c r="H1395" s="11">
        <v>8876282.5300000031</v>
      </c>
    </row>
    <row r="1396" spans="1:8" ht="15" hidden="1" customHeight="1" x14ac:dyDescent="0.25">
      <c r="A1396" s="13"/>
      <c r="B1396" s="120"/>
      <c r="C1396" s="28"/>
      <c r="D1396" s="46"/>
      <c r="E1396" s="49"/>
      <c r="F1396" s="23"/>
      <c r="G1396" s="178"/>
      <c r="H1396" s="11">
        <v>8875082.5300000031</v>
      </c>
    </row>
    <row r="1397" spans="1:8" ht="15" hidden="1" customHeight="1" x14ac:dyDescent="0.25">
      <c r="A1397" s="13"/>
      <c r="B1397" s="120"/>
      <c r="C1397" s="28"/>
      <c r="D1397" s="46"/>
      <c r="E1397" s="49"/>
      <c r="F1397" s="23"/>
      <c r="G1397" s="178"/>
      <c r="H1397" s="11">
        <v>8873882.5300000031</v>
      </c>
    </row>
    <row r="1398" spans="1:8" ht="15" hidden="1" customHeight="1" x14ac:dyDescent="0.25">
      <c r="A1398" s="13"/>
      <c r="B1398" s="120"/>
      <c r="C1398" s="28"/>
      <c r="D1398" s="46"/>
      <c r="E1398" s="49"/>
      <c r="F1398" s="23"/>
      <c r="G1398" s="178"/>
      <c r="H1398" s="11">
        <v>8871982.5300000031</v>
      </c>
    </row>
    <row r="1399" spans="1:8" ht="15" hidden="1" customHeight="1" x14ac:dyDescent="0.25">
      <c r="A1399" s="13"/>
      <c r="B1399" s="120"/>
      <c r="C1399" s="28"/>
      <c r="D1399" s="46"/>
      <c r="E1399" s="49"/>
      <c r="F1399" s="23"/>
      <c r="G1399" s="178"/>
      <c r="H1399" s="11">
        <v>8811705.0300000031</v>
      </c>
    </row>
    <row r="1400" spans="1:8" ht="15" hidden="1" customHeight="1" x14ac:dyDescent="0.25">
      <c r="A1400" s="13"/>
      <c r="B1400" s="120"/>
      <c r="C1400" s="28"/>
      <c r="D1400" s="46"/>
      <c r="E1400" s="49"/>
      <c r="F1400" s="23"/>
      <c r="G1400" s="178"/>
      <c r="H1400" s="11">
        <v>7296827.0200000033</v>
      </c>
    </row>
    <row r="1401" spans="1:8" ht="15" hidden="1" customHeight="1" x14ac:dyDescent="0.25">
      <c r="A1401" s="13"/>
      <c r="B1401" s="120"/>
      <c r="C1401" s="28"/>
      <c r="D1401" s="46"/>
      <c r="E1401" s="49"/>
      <c r="F1401" s="23"/>
      <c r="G1401" s="178"/>
      <c r="H1401" s="11">
        <v>7079072.7900000028</v>
      </c>
    </row>
    <row r="1402" spans="1:8" ht="15" hidden="1" customHeight="1" x14ac:dyDescent="0.25">
      <c r="A1402" s="13"/>
      <c r="B1402" s="120"/>
      <c r="C1402" s="28"/>
      <c r="D1402" s="46"/>
      <c r="E1402" s="49"/>
      <c r="F1402" s="23"/>
      <c r="G1402" s="178"/>
      <c r="H1402" s="11">
        <v>6448040.450000003</v>
      </c>
    </row>
    <row r="1403" spans="1:8" ht="15" hidden="1" customHeight="1" x14ac:dyDescent="0.25">
      <c r="A1403" s="13"/>
      <c r="B1403" s="120"/>
      <c r="C1403" s="28"/>
      <c r="D1403" s="46"/>
      <c r="E1403" s="49"/>
      <c r="F1403" s="23"/>
      <c r="G1403" s="178"/>
      <c r="H1403" s="11">
        <v>6167737.4000000032</v>
      </c>
    </row>
    <row r="1404" spans="1:8" ht="15" hidden="1" customHeight="1" x14ac:dyDescent="0.25">
      <c r="A1404" s="13"/>
      <c r="B1404" s="120"/>
      <c r="C1404" s="28"/>
      <c r="D1404" s="46"/>
      <c r="E1404" s="49"/>
      <c r="F1404" s="23"/>
      <c r="G1404" s="178"/>
      <c r="H1404" s="11">
        <v>5738057.4200000037</v>
      </c>
    </row>
    <row r="1405" spans="1:8" ht="15" hidden="1" customHeight="1" x14ac:dyDescent="0.25">
      <c r="A1405" s="13"/>
      <c r="B1405" s="120"/>
      <c r="C1405" s="28"/>
      <c r="D1405" s="46"/>
      <c r="E1405" s="49"/>
      <c r="F1405" s="23"/>
      <c r="G1405" s="23"/>
      <c r="H1405" s="11">
        <v>5759257.4200000037</v>
      </c>
    </row>
    <row r="1406" spans="1:8" ht="15" hidden="1" customHeight="1" x14ac:dyDescent="0.25">
      <c r="A1406" s="13"/>
      <c r="B1406" s="120"/>
      <c r="C1406" s="28"/>
      <c r="D1406" s="46"/>
      <c r="E1406" s="49"/>
      <c r="F1406" s="23"/>
      <c r="G1406" s="178"/>
      <c r="H1406" s="11">
        <v>5689957.4200000037</v>
      </c>
    </row>
    <row r="1407" spans="1:8" ht="15" hidden="1" customHeight="1" x14ac:dyDescent="0.25">
      <c r="A1407" s="13"/>
      <c r="B1407" s="120"/>
      <c r="C1407" s="28"/>
      <c r="D1407" s="46"/>
      <c r="E1407" s="49"/>
      <c r="F1407" s="23"/>
      <c r="G1407" s="178"/>
      <c r="H1407" s="11">
        <v>5598238.2500000037</v>
      </c>
    </row>
    <row r="1408" spans="1:8" ht="15" hidden="1" customHeight="1" x14ac:dyDescent="0.25">
      <c r="A1408" s="13"/>
      <c r="B1408" s="120"/>
      <c r="C1408" s="28"/>
      <c r="D1408" s="46"/>
      <c r="E1408" s="49"/>
      <c r="F1408" s="23"/>
      <c r="G1408" s="178"/>
      <c r="H1408" s="11">
        <v>5377323.3700000038</v>
      </c>
    </row>
    <row r="1409" spans="1:8" ht="15" hidden="1" customHeight="1" x14ac:dyDescent="0.25">
      <c r="A1409" s="13"/>
      <c r="B1409" s="120"/>
      <c r="C1409" s="28"/>
      <c r="D1409" s="46"/>
      <c r="E1409" s="49"/>
      <c r="F1409" s="23"/>
      <c r="G1409" s="178"/>
      <c r="H1409" s="11">
        <v>5352323.3700000038</v>
      </c>
    </row>
    <row r="1410" spans="1:8" ht="15" hidden="1" customHeight="1" x14ac:dyDescent="0.25">
      <c r="A1410" s="13"/>
      <c r="B1410" s="120"/>
      <c r="C1410" s="28"/>
      <c r="D1410" s="46"/>
      <c r="E1410" s="49"/>
      <c r="F1410" s="23"/>
      <c r="G1410" s="178"/>
      <c r="H1410" s="11">
        <v>5332323.3700000038</v>
      </c>
    </row>
    <row r="1411" spans="1:8" ht="15" hidden="1" customHeight="1" x14ac:dyDescent="0.25">
      <c r="A1411" s="13"/>
      <c r="B1411" s="120"/>
      <c r="C1411" s="28"/>
      <c r="D1411" s="46"/>
      <c r="E1411" s="49"/>
      <c r="F1411" s="23"/>
      <c r="G1411" s="178"/>
      <c r="H1411" s="11">
        <v>5314323.3700000038</v>
      </c>
    </row>
    <row r="1412" spans="1:8" ht="15" hidden="1" customHeight="1" x14ac:dyDescent="0.25">
      <c r="A1412" s="13"/>
      <c r="B1412" s="120"/>
      <c r="C1412" s="28"/>
      <c r="D1412" s="46"/>
      <c r="E1412" s="49"/>
      <c r="F1412" s="23"/>
      <c r="G1412" s="178"/>
      <c r="H1412" s="11">
        <v>5284323.3700000038</v>
      </c>
    </row>
    <row r="1413" spans="1:8" ht="15" hidden="1" customHeight="1" x14ac:dyDescent="0.25">
      <c r="A1413" s="13"/>
      <c r="B1413" s="120"/>
      <c r="C1413" s="28"/>
      <c r="D1413" s="46"/>
      <c r="E1413" s="49"/>
      <c r="F1413" s="23"/>
      <c r="G1413" s="178"/>
      <c r="H1413" s="11">
        <v>5269323.3700000038</v>
      </c>
    </row>
    <row r="1414" spans="1:8" ht="15" hidden="1" customHeight="1" x14ac:dyDescent="0.25">
      <c r="A1414" s="13"/>
      <c r="B1414" s="120"/>
      <c r="C1414" s="28"/>
      <c r="D1414" s="46"/>
      <c r="E1414" s="49"/>
      <c r="F1414" s="23"/>
      <c r="G1414" s="178"/>
      <c r="H1414" s="11">
        <v>5251823.3700000038</v>
      </c>
    </row>
    <row r="1415" spans="1:8" ht="15" hidden="1" customHeight="1" x14ac:dyDescent="0.25">
      <c r="A1415" s="13"/>
      <c r="B1415" s="120"/>
      <c r="C1415" s="28"/>
      <c r="D1415" s="46"/>
      <c r="E1415" s="49"/>
      <c r="F1415" s="23"/>
      <c r="G1415" s="178"/>
      <c r="H1415" s="11">
        <v>5236823.3700000038</v>
      </c>
    </row>
    <row r="1416" spans="1:8" ht="15" hidden="1" customHeight="1" x14ac:dyDescent="0.25">
      <c r="A1416" s="13"/>
      <c r="B1416" s="120"/>
      <c r="C1416" s="28"/>
      <c r="D1416" s="46"/>
      <c r="E1416" s="49"/>
      <c r="F1416" s="23"/>
      <c r="G1416" s="178"/>
      <c r="H1416" s="11">
        <v>5222972.3700000038</v>
      </c>
    </row>
    <row r="1417" spans="1:8" ht="15" hidden="1" customHeight="1" x14ac:dyDescent="0.25">
      <c r="A1417" s="13"/>
      <c r="B1417" s="120"/>
      <c r="C1417" s="28"/>
      <c r="D1417" s="46"/>
      <c r="E1417" s="49"/>
      <c r="F1417" s="23"/>
      <c r="G1417" s="178"/>
      <c r="H1417" s="11">
        <v>5194723.1700000037</v>
      </c>
    </row>
    <row r="1418" spans="1:8" ht="15" hidden="1" customHeight="1" x14ac:dyDescent="0.25">
      <c r="A1418" s="13"/>
      <c r="B1418" s="120"/>
      <c r="C1418" s="28"/>
      <c r="D1418" s="46"/>
      <c r="E1418" s="49"/>
      <c r="F1418" s="23"/>
      <c r="G1418" s="178"/>
      <c r="H1418" s="11">
        <v>5193923.1700000037</v>
      </c>
    </row>
    <row r="1419" spans="1:8" ht="15" hidden="1" customHeight="1" x14ac:dyDescent="0.25">
      <c r="A1419" s="13"/>
      <c r="B1419" s="120"/>
      <c r="C1419" s="28"/>
      <c r="D1419" s="46"/>
      <c r="E1419" s="49"/>
      <c r="F1419" s="23"/>
      <c r="G1419" s="178"/>
      <c r="H1419" s="11">
        <v>5193123.1700000037</v>
      </c>
    </row>
    <row r="1420" spans="1:8" ht="15" hidden="1" customHeight="1" x14ac:dyDescent="0.25">
      <c r="A1420" s="13"/>
      <c r="B1420" s="120"/>
      <c r="C1420" s="28"/>
      <c r="D1420" s="46"/>
      <c r="E1420" s="49"/>
      <c r="F1420" s="23"/>
      <c r="G1420" s="178"/>
      <c r="H1420" s="11">
        <v>5179113.4600000037</v>
      </c>
    </row>
    <row r="1421" spans="1:8" ht="15" hidden="1" customHeight="1" x14ac:dyDescent="0.25">
      <c r="A1421" s="13"/>
      <c r="B1421" s="120"/>
      <c r="C1421" s="28"/>
      <c r="D1421" s="46"/>
      <c r="E1421" s="49"/>
      <c r="F1421" s="23"/>
      <c r="G1421" s="23"/>
      <c r="H1421" s="11">
        <v>5181613.4600000037</v>
      </c>
    </row>
    <row r="1422" spans="1:8" ht="15" hidden="1" customHeight="1" x14ac:dyDescent="0.25">
      <c r="A1422" s="13"/>
      <c r="B1422" s="120"/>
      <c r="C1422" s="28"/>
      <c r="D1422" s="46"/>
      <c r="E1422" s="49"/>
      <c r="F1422" s="23"/>
      <c r="G1422" s="23"/>
      <c r="H1422" s="11">
        <v>5186113.4600000037</v>
      </c>
    </row>
    <row r="1423" spans="1:8" ht="15" hidden="1" customHeight="1" x14ac:dyDescent="0.25">
      <c r="A1423" s="13"/>
      <c r="B1423" s="120"/>
      <c r="C1423" s="28"/>
      <c r="D1423" s="46"/>
      <c r="E1423" s="49"/>
      <c r="F1423" s="23"/>
      <c r="G1423" s="23"/>
      <c r="H1423" s="11">
        <v>5189413.4600000037</v>
      </c>
    </row>
    <row r="1424" spans="1:8" ht="15" hidden="1" customHeight="1" x14ac:dyDescent="0.25">
      <c r="A1424" s="13"/>
      <c r="B1424" s="120"/>
      <c r="C1424" s="28"/>
      <c r="D1424" s="46"/>
      <c r="E1424" s="49"/>
      <c r="F1424" s="23"/>
      <c r="G1424" s="23"/>
      <c r="H1424" s="11">
        <v>5193863.4600000037</v>
      </c>
    </row>
    <row r="1425" spans="1:8" ht="15" hidden="1" customHeight="1" x14ac:dyDescent="0.25">
      <c r="A1425" s="13"/>
      <c r="B1425" s="120"/>
      <c r="C1425" s="28"/>
      <c r="D1425" s="46"/>
      <c r="E1425" s="49"/>
      <c r="F1425" s="23"/>
      <c r="G1425" s="23"/>
      <c r="H1425" s="11">
        <v>5196763.4600000037</v>
      </c>
    </row>
    <row r="1426" spans="1:8" ht="15" hidden="1" customHeight="1" x14ac:dyDescent="0.25">
      <c r="A1426" s="13"/>
      <c r="B1426" s="120"/>
      <c r="C1426" s="28"/>
      <c r="D1426" s="46"/>
      <c r="E1426" s="49"/>
      <c r="F1426" s="23"/>
      <c r="G1426" s="23"/>
      <c r="H1426" s="11">
        <v>5204663.4600000037</v>
      </c>
    </row>
    <row r="1427" spans="1:8" ht="15" hidden="1" customHeight="1" x14ac:dyDescent="0.25">
      <c r="A1427" s="13"/>
      <c r="B1427" s="120"/>
      <c r="C1427" s="28"/>
      <c r="D1427" s="46"/>
      <c r="E1427" s="49"/>
      <c r="F1427" s="23"/>
      <c r="G1427" s="23"/>
      <c r="H1427" s="11">
        <v>5391753.4600000037</v>
      </c>
    </row>
    <row r="1428" spans="1:8" ht="15" hidden="1" customHeight="1" x14ac:dyDescent="0.25">
      <c r="A1428" s="13"/>
      <c r="B1428" s="120"/>
      <c r="C1428" s="28"/>
      <c r="D1428" s="46"/>
      <c r="E1428" s="49"/>
      <c r="F1428" s="23"/>
      <c r="G1428" s="23"/>
      <c r="H1428" s="11">
        <v>5732415.2600000035</v>
      </c>
    </row>
    <row r="1429" spans="1:8" ht="15" hidden="1" customHeight="1" x14ac:dyDescent="0.25">
      <c r="A1429" s="13"/>
      <c r="B1429" s="120"/>
      <c r="C1429" s="28"/>
      <c r="D1429" s="46"/>
      <c r="E1429" s="49"/>
      <c r="F1429" s="23"/>
      <c r="G1429" s="23"/>
      <c r="H1429" s="11">
        <v>5828064.8600000031</v>
      </c>
    </row>
    <row r="1430" spans="1:8" ht="15" hidden="1" customHeight="1" x14ac:dyDescent="0.25">
      <c r="A1430" s="13"/>
      <c r="B1430" s="120"/>
      <c r="C1430" s="28"/>
      <c r="D1430" s="46"/>
      <c r="E1430" s="49"/>
      <c r="F1430" s="23"/>
      <c r="G1430" s="178"/>
      <c r="H1430" s="11">
        <v>5619064.8600000031</v>
      </c>
    </row>
    <row r="1431" spans="1:8" ht="15" hidden="1" customHeight="1" x14ac:dyDescent="0.25">
      <c r="A1431" s="13"/>
      <c r="B1431" s="120"/>
      <c r="C1431" s="28"/>
      <c r="D1431" s="46"/>
      <c r="E1431" s="49"/>
      <c r="F1431" s="23"/>
      <c r="G1431" s="178"/>
      <c r="H1431" s="11">
        <v>5541098.0000000028</v>
      </c>
    </row>
    <row r="1432" spans="1:8" ht="15" hidden="1" customHeight="1" x14ac:dyDescent="0.25">
      <c r="A1432" s="13"/>
      <c r="B1432" s="120"/>
      <c r="C1432" s="28"/>
      <c r="D1432" s="46"/>
      <c r="E1432" s="49"/>
      <c r="F1432" s="23"/>
      <c r="G1432" s="178"/>
      <c r="H1432" s="11">
        <v>5180256.0000000028</v>
      </c>
    </row>
    <row r="1433" spans="1:8" ht="15" hidden="1" customHeight="1" x14ac:dyDescent="0.25">
      <c r="A1433" s="13"/>
      <c r="B1433" s="120"/>
      <c r="C1433" s="28"/>
      <c r="D1433" s="46"/>
      <c r="E1433" s="49"/>
      <c r="F1433" s="23"/>
      <c r="G1433" s="23"/>
      <c r="H1433" s="11">
        <v>13360688.380000003</v>
      </c>
    </row>
    <row r="1434" spans="1:8" ht="15" hidden="1" customHeight="1" x14ac:dyDescent="0.25">
      <c r="A1434" s="13"/>
      <c r="B1434" s="120"/>
      <c r="C1434" s="28"/>
      <c r="D1434" s="46"/>
      <c r="E1434" s="49"/>
      <c r="F1434" s="23"/>
      <c r="G1434" s="23"/>
      <c r="H1434" s="11">
        <v>14011753.180000003</v>
      </c>
    </row>
    <row r="1435" spans="1:8" ht="15" hidden="1" customHeight="1" x14ac:dyDescent="0.25">
      <c r="A1435" s="13"/>
      <c r="B1435" s="120"/>
      <c r="C1435" s="28"/>
      <c r="D1435" s="46"/>
      <c r="E1435" s="49"/>
      <c r="F1435" s="23"/>
      <c r="G1435" s="23"/>
      <c r="H1435" s="11">
        <v>14013253.180000003</v>
      </c>
    </row>
    <row r="1436" spans="1:8" ht="15" hidden="1" customHeight="1" x14ac:dyDescent="0.25">
      <c r="A1436" s="13"/>
      <c r="B1436" s="120"/>
      <c r="C1436" s="28"/>
      <c r="D1436" s="46"/>
      <c r="E1436" s="49"/>
      <c r="F1436" s="23"/>
      <c r="G1436" s="23"/>
      <c r="H1436" s="11">
        <v>14014853.180000003</v>
      </c>
    </row>
    <row r="1437" spans="1:8" ht="15" hidden="1" customHeight="1" x14ac:dyDescent="0.25">
      <c r="A1437" s="13"/>
      <c r="B1437" s="120"/>
      <c r="C1437" s="28"/>
      <c r="D1437" s="46"/>
      <c r="E1437" s="49"/>
      <c r="F1437" s="23"/>
      <c r="G1437" s="23"/>
      <c r="H1437" s="11">
        <v>14015703.180000003</v>
      </c>
    </row>
    <row r="1438" spans="1:8" ht="15" hidden="1" customHeight="1" x14ac:dyDescent="0.25">
      <c r="A1438" s="13"/>
      <c r="B1438" s="120"/>
      <c r="C1438" s="28"/>
      <c r="D1438" s="46"/>
      <c r="E1438" s="49"/>
      <c r="F1438" s="23"/>
      <c r="G1438" s="23"/>
      <c r="H1438" s="11">
        <v>14016103.180000003</v>
      </c>
    </row>
    <row r="1439" spans="1:8" ht="15" hidden="1" customHeight="1" x14ac:dyDescent="0.25">
      <c r="A1439" s="13"/>
      <c r="B1439" s="120"/>
      <c r="C1439" s="28"/>
      <c r="D1439" s="46"/>
      <c r="E1439" s="49"/>
      <c r="F1439" s="23"/>
      <c r="G1439" s="23"/>
      <c r="H1439" s="11">
        <v>15303163.410000004</v>
      </c>
    </row>
    <row r="1440" spans="1:8" ht="15" hidden="1" customHeight="1" x14ac:dyDescent="0.25">
      <c r="A1440" s="13"/>
      <c r="B1440" s="120"/>
      <c r="C1440" s="28"/>
      <c r="D1440" s="46"/>
      <c r="E1440" s="49"/>
      <c r="F1440" s="23"/>
      <c r="G1440" s="178"/>
      <c r="H1440" s="11">
        <v>13746688.410000004</v>
      </c>
    </row>
    <row r="1441" spans="1:8" ht="15" hidden="1" customHeight="1" x14ac:dyDescent="0.25">
      <c r="A1441" s="13"/>
      <c r="B1441" s="120"/>
      <c r="C1441" s="28"/>
      <c r="D1441" s="46"/>
      <c r="E1441" s="49"/>
      <c r="F1441" s="23"/>
      <c r="G1441" s="178"/>
      <c r="H1441" s="11">
        <v>13320370.370000005</v>
      </c>
    </row>
    <row r="1442" spans="1:8" ht="15" hidden="1" customHeight="1" x14ac:dyDescent="0.25">
      <c r="A1442" s="13"/>
      <c r="B1442" s="120"/>
      <c r="C1442" s="28"/>
      <c r="D1442" s="46"/>
      <c r="E1442" s="49"/>
      <c r="F1442" s="23"/>
      <c r="G1442" s="178"/>
      <c r="H1442" s="11">
        <v>12673398.370000005</v>
      </c>
    </row>
    <row r="1443" spans="1:8" ht="15" hidden="1" customHeight="1" x14ac:dyDescent="0.25">
      <c r="A1443" s="13"/>
      <c r="B1443" s="120"/>
      <c r="C1443" s="28"/>
      <c r="D1443" s="46"/>
      <c r="E1443" s="49"/>
      <c r="F1443" s="23"/>
      <c r="G1443" s="178"/>
      <c r="H1443" s="11">
        <v>12547398.370000005</v>
      </c>
    </row>
    <row r="1444" spans="1:8" ht="15" hidden="1" customHeight="1" x14ac:dyDescent="0.25">
      <c r="A1444" s="13"/>
      <c r="B1444" s="120"/>
      <c r="C1444" s="28"/>
      <c r="D1444" s="46"/>
      <c r="E1444" s="49"/>
      <c r="F1444" s="23"/>
      <c r="G1444" s="178"/>
      <c r="H1444" s="11">
        <v>11882655.370000005</v>
      </c>
    </row>
    <row r="1445" spans="1:8" ht="15" hidden="1" customHeight="1" x14ac:dyDescent="0.25">
      <c r="A1445" s="13"/>
      <c r="B1445" s="120"/>
      <c r="C1445" s="28"/>
      <c r="D1445" s="46"/>
      <c r="E1445" s="49"/>
      <c r="F1445" s="23"/>
      <c r="G1445" s="178"/>
      <c r="H1445" s="11">
        <v>11880905.370000005</v>
      </c>
    </row>
    <row r="1446" spans="1:8" ht="15" hidden="1" customHeight="1" x14ac:dyDescent="0.25">
      <c r="A1446" s="13"/>
      <c r="B1446" s="120"/>
      <c r="C1446" s="28"/>
      <c r="D1446" s="46"/>
      <c r="E1446" s="49"/>
      <c r="F1446" s="23"/>
      <c r="G1446" s="178"/>
      <c r="H1446" s="11">
        <v>11849495.370000005</v>
      </c>
    </row>
    <row r="1447" spans="1:8" ht="15" hidden="1" customHeight="1" x14ac:dyDescent="0.25">
      <c r="A1447" s="13"/>
      <c r="B1447" s="120"/>
      <c r="C1447" s="28"/>
      <c r="D1447" s="46"/>
      <c r="E1447" s="49"/>
      <c r="F1447" s="23"/>
      <c r="G1447" s="178"/>
      <c r="H1447" s="11">
        <v>11844095.369999999</v>
      </c>
    </row>
    <row r="1448" spans="1:8" ht="15" hidden="1" customHeight="1" x14ac:dyDescent="0.25">
      <c r="A1448" s="13"/>
      <c r="B1448" s="120"/>
      <c r="C1448" s="28"/>
      <c r="D1448" s="46"/>
      <c r="E1448" s="49"/>
      <c r="F1448" s="23"/>
      <c r="G1448" s="178"/>
      <c r="H1448" s="11">
        <v>11817095.370000005</v>
      </c>
    </row>
    <row r="1449" spans="1:8" ht="15" hidden="1" customHeight="1" x14ac:dyDescent="0.25">
      <c r="A1449" s="13"/>
      <c r="B1449" s="120"/>
      <c r="C1449" s="28"/>
      <c r="D1449" s="46"/>
      <c r="E1449" s="49"/>
      <c r="F1449" s="23"/>
      <c r="G1449" s="178"/>
      <c r="H1449" s="11">
        <v>11770189.120000005</v>
      </c>
    </row>
    <row r="1450" spans="1:8" ht="15" hidden="1" customHeight="1" x14ac:dyDescent="0.25">
      <c r="A1450" s="13"/>
      <c r="B1450" s="120"/>
      <c r="C1450" s="28"/>
      <c r="D1450" s="46"/>
      <c r="E1450" s="49"/>
      <c r="F1450" s="23"/>
      <c r="G1450" s="178"/>
      <c r="H1450" s="11">
        <v>11733899.120000005</v>
      </c>
    </row>
    <row r="1451" spans="1:8" ht="15" hidden="1" customHeight="1" x14ac:dyDescent="0.25">
      <c r="A1451" s="13"/>
      <c r="B1451" s="120"/>
      <c r="C1451" s="28"/>
      <c r="D1451" s="46"/>
      <c r="E1451" s="49"/>
      <c r="F1451" s="23"/>
      <c r="G1451" s="178"/>
      <c r="H1451" s="11">
        <f t="shared" ref="H1451:H1476" si="27">H1450+F1451-G1451</f>
        <v>11733899.120000005</v>
      </c>
    </row>
    <row r="1452" spans="1:8" ht="15" hidden="1" customHeight="1" x14ac:dyDescent="0.25">
      <c r="A1452" s="13"/>
      <c r="B1452" s="120"/>
      <c r="C1452" s="28"/>
      <c r="D1452" s="46"/>
      <c r="E1452" s="49"/>
      <c r="F1452" s="23"/>
      <c r="G1452" s="23"/>
      <c r="H1452" s="11">
        <f t="shared" si="27"/>
        <v>11733899.120000005</v>
      </c>
    </row>
    <row r="1453" spans="1:8" ht="15" hidden="1" customHeight="1" x14ac:dyDescent="0.25">
      <c r="A1453" s="13"/>
      <c r="B1453" s="120"/>
      <c r="C1453" s="28"/>
      <c r="D1453" s="46"/>
      <c r="E1453" s="49"/>
      <c r="F1453" s="23"/>
      <c r="G1453" s="23"/>
      <c r="H1453" s="11">
        <f t="shared" si="27"/>
        <v>11733899.120000005</v>
      </c>
    </row>
    <row r="1454" spans="1:8" ht="15" hidden="1" customHeight="1" x14ac:dyDescent="0.25">
      <c r="A1454" s="13"/>
      <c r="B1454" s="120"/>
      <c r="C1454" s="28"/>
      <c r="D1454" s="46"/>
      <c r="E1454" s="49"/>
      <c r="F1454" s="23"/>
      <c r="G1454" s="178"/>
      <c r="H1454" s="11">
        <f t="shared" si="27"/>
        <v>11733899.120000005</v>
      </c>
    </row>
    <row r="1455" spans="1:8" ht="15" hidden="1" customHeight="1" x14ac:dyDescent="0.25">
      <c r="A1455" s="13"/>
      <c r="B1455" s="120"/>
      <c r="C1455" s="28"/>
      <c r="D1455" s="46"/>
      <c r="E1455" s="49"/>
      <c r="F1455" s="23"/>
      <c r="G1455" s="178"/>
      <c r="H1455" s="11">
        <f t="shared" si="27"/>
        <v>11733899.120000005</v>
      </c>
    </row>
    <row r="1456" spans="1:8" ht="15" hidden="1" customHeight="1" x14ac:dyDescent="0.25">
      <c r="A1456" s="13"/>
      <c r="B1456" s="120"/>
      <c r="C1456" s="28"/>
      <c r="D1456" s="46"/>
      <c r="E1456" s="49"/>
      <c r="F1456" s="23"/>
      <c r="G1456" s="178"/>
      <c r="H1456" s="11">
        <f t="shared" si="27"/>
        <v>11733899.120000005</v>
      </c>
    </row>
    <row r="1457" spans="1:8" ht="15" hidden="1" customHeight="1" x14ac:dyDescent="0.25">
      <c r="A1457" s="13"/>
      <c r="B1457" s="120"/>
      <c r="C1457" s="28"/>
      <c r="D1457" s="46"/>
      <c r="E1457" s="49"/>
      <c r="F1457" s="23"/>
      <c r="G1457" s="178"/>
      <c r="H1457" s="11">
        <f t="shared" si="27"/>
        <v>11733899.120000005</v>
      </c>
    </row>
    <row r="1458" spans="1:8" ht="15" hidden="1" customHeight="1" x14ac:dyDescent="0.25">
      <c r="A1458" s="13"/>
      <c r="B1458" s="120"/>
      <c r="C1458" s="28"/>
      <c r="D1458" s="46"/>
      <c r="E1458" s="49"/>
      <c r="F1458" s="23"/>
      <c r="G1458" s="178"/>
      <c r="H1458" s="11">
        <f t="shared" si="27"/>
        <v>11733899.120000005</v>
      </c>
    </row>
    <row r="1459" spans="1:8" ht="15" hidden="1" customHeight="1" x14ac:dyDescent="0.25">
      <c r="A1459" s="13"/>
      <c r="B1459" s="120"/>
      <c r="C1459" s="28"/>
      <c r="D1459" s="46"/>
      <c r="E1459" s="49"/>
      <c r="F1459" s="23"/>
      <c r="G1459" s="178"/>
      <c r="H1459" s="11">
        <f t="shared" si="27"/>
        <v>11733899.120000005</v>
      </c>
    </row>
    <row r="1460" spans="1:8" ht="15" hidden="1" customHeight="1" x14ac:dyDescent="0.25">
      <c r="A1460" s="13"/>
      <c r="B1460" s="120"/>
      <c r="C1460" s="28"/>
      <c r="D1460" s="46"/>
      <c r="E1460" s="49"/>
      <c r="F1460" s="23"/>
      <c r="G1460" s="178"/>
      <c r="H1460" s="11">
        <f t="shared" si="27"/>
        <v>11733899.120000005</v>
      </c>
    </row>
    <row r="1461" spans="1:8" ht="15" hidden="1" customHeight="1" x14ac:dyDescent="0.25">
      <c r="A1461" s="13"/>
      <c r="B1461" s="120"/>
      <c r="C1461" s="28"/>
      <c r="D1461" s="46"/>
      <c r="E1461" s="49"/>
      <c r="F1461" s="23"/>
      <c r="G1461" s="178"/>
      <c r="H1461" s="11">
        <f t="shared" si="27"/>
        <v>11733899.120000005</v>
      </c>
    </row>
    <row r="1462" spans="1:8" ht="15" hidden="1" customHeight="1" x14ac:dyDescent="0.25">
      <c r="A1462" s="13"/>
      <c r="B1462" s="120"/>
      <c r="C1462" s="28"/>
      <c r="D1462" s="46"/>
      <c r="E1462" s="49"/>
      <c r="F1462" s="23"/>
      <c r="G1462" s="178"/>
      <c r="H1462" s="11">
        <f t="shared" si="27"/>
        <v>11733899.120000005</v>
      </c>
    </row>
    <row r="1463" spans="1:8" ht="15" hidden="1" customHeight="1" x14ac:dyDescent="0.25">
      <c r="A1463" s="13"/>
      <c r="B1463" s="120"/>
      <c r="C1463" s="28"/>
      <c r="D1463" s="46"/>
      <c r="E1463" s="49"/>
      <c r="F1463" s="23"/>
      <c r="G1463" s="178"/>
      <c r="H1463" s="11">
        <f t="shared" si="27"/>
        <v>11733899.120000005</v>
      </c>
    </row>
    <row r="1464" spans="1:8" ht="15" hidden="1" customHeight="1" x14ac:dyDescent="0.25">
      <c r="A1464" s="13"/>
      <c r="B1464" s="120"/>
      <c r="C1464" s="28"/>
      <c r="D1464" s="46"/>
      <c r="E1464" s="49"/>
      <c r="F1464" s="23"/>
      <c r="G1464" s="23"/>
      <c r="H1464" s="11">
        <f t="shared" si="27"/>
        <v>11733899.120000005</v>
      </c>
    </row>
    <row r="1465" spans="1:8" ht="15" hidden="1" customHeight="1" x14ac:dyDescent="0.25">
      <c r="A1465" s="13"/>
      <c r="B1465" s="120"/>
      <c r="C1465" s="28"/>
      <c r="D1465" s="46"/>
      <c r="E1465" s="49"/>
      <c r="F1465" s="23"/>
      <c r="G1465" s="23"/>
      <c r="H1465" s="11">
        <f t="shared" si="27"/>
        <v>11733899.120000005</v>
      </c>
    </row>
    <row r="1466" spans="1:8" ht="15" hidden="1" customHeight="1" x14ac:dyDescent="0.25">
      <c r="A1466" s="13"/>
      <c r="B1466" s="120"/>
      <c r="C1466" s="28"/>
      <c r="D1466" s="46"/>
      <c r="E1466" s="49"/>
      <c r="F1466" s="23"/>
      <c r="G1466" s="178"/>
      <c r="H1466" s="11">
        <f t="shared" si="27"/>
        <v>11733899.120000005</v>
      </c>
    </row>
    <row r="1467" spans="1:8" ht="15" hidden="1" customHeight="1" x14ac:dyDescent="0.25">
      <c r="A1467" s="35"/>
      <c r="B1467" s="120"/>
      <c r="C1467" s="28"/>
      <c r="D1467" s="49"/>
      <c r="E1467" s="49"/>
      <c r="F1467" s="23"/>
      <c r="G1467" s="178"/>
      <c r="H1467" s="11">
        <f t="shared" si="27"/>
        <v>11733899.120000005</v>
      </c>
    </row>
    <row r="1468" spans="1:8" ht="15" hidden="1" customHeight="1" x14ac:dyDescent="0.25">
      <c r="A1468" s="35"/>
      <c r="B1468" s="120"/>
      <c r="C1468" s="28"/>
      <c r="D1468" s="49"/>
      <c r="E1468" s="49"/>
      <c r="F1468" s="23"/>
      <c r="G1468" s="178"/>
      <c r="H1468" s="11">
        <f t="shared" si="27"/>
        <v>11733899.120000005</v>
      </c>
    </row>
    <row r="1469" spans="1:8" ht="15" hidden="1" customHeight="1" x14ac:dyDescent="0.25">
      <c r="A1469" s="35"/>
      <c r="B1469" s="120"/>
      <c r="C1469" s="28"/>
      <c r="D1469" s="46"/>
      <c r="E1469" s="49"/>
      <c r="F1469" s="138"/>
      <c r="G1469" s="178"/>
      <c r="H1469" s="11">
        <f t="shared" si="27"/>
        <v>11733899.120000005</v>
      </c>
    </row>
    <row r="1470" spans="1:8" ht="15" hidden="1" customHeight="1" x14ac:dyDescent="0.25">
      <c r="A1470" s="35"/>
      <c r="B1470" s="120"/>
      <c r="C1470" s="28"/>
      <c r="D1470" s="46"/>
      <c r="E1470" s="49"/>
      <c r="F1470" s="138"/>
      <c r="G1470" s="178"/>
      <c r="H1470" s="11">
        <f t="shared" si="27"/>
        <v>11733899.120000005</v>
      </c>
    </row>
    <row r="1471" spans="1:8" ht="15" hidden="1" customHeight="1" x14ac:dyDescent="0.25">
      <c r="A1471" s="35"/>
      <c r="B1471" s="120"/>
      <c r="C1471" s="28"/>
      <c r="D1471" s="46"/>
      <c r="E1471" s="49"/>
      <c r="F1471" s="138"/>
      <c r="G1471" s="178"/>
      <c r="H1471" s="11">
        <f t="shared" si="27"/>
        <v>11733899.120000005</v>
      </c>
    </row>
    <row r="1472" spans="1:8" ht="15" hidden="1" customHeight="1" x14ac:dyDescent="0.25">
      <c r="A1472" s="35"/>
      <c r="B1472" s="120"/>
      <c r="C1472" s="28"/>
      <c r="D1472" s="46"/>
      <c r="E1472" s="49"/>
      <c r="F1472" s="138"/>
      <c r="G1472" s="178"/>
      <c r="H1472" s="11">
        <f t="shared" si="27"/>
        <v>11733899.120000005</v>
      </c>
    </row>
    <row r="1473" spans="1:8" ht="15" hidden="1" customHeight="1" x14ac:dyDescent="0.25">
      <c r="A1473" s="35"/>
      <c r="B1473" s="120"/>
      <c r="C1473" s="28"/>
      <c r="D1473" s="46"/>
      <c r="E1473" s="49"/>
      <c r="F1473" s="138"/>
      <c r="G1473" s="178"/>
      <c r="H1473" s="11">
        <f t="shared" si="27"/>
        <v>11733899.120000005</v>
      </c>
    </row>
    <row r="1474" spans="1:8" ht="15" hidden="1" customHeight="1" x14ac:dyDescent="0.25">
      <c r="A1474" s="35"/>
      <c r="B1474" s="120"/>
      <c r="C1474" s="28"/>
      <c r="D1474" s="46"/>
      <c r="E1474" s="49"/>
      <c r="F1474" s="138"/>
      <c r="G1474" s="178"/>
      <c r="H1474" s="11">
        <f t="shared" si="27"/>
        <v>11733899.120000005</v>
      </c>
    </row>
    <row r="1475" spans="1:8" ht="15" hidden="1" customHeight="1" x14ac:dyDescent="0.25">
      <c r="A1475" s="35"/>
      <c r="B1475" s="120"/>
      <c r="C1475" s="28"/>
      <c r="D1475" s="46"/>
      <c r="E1475" s="49"/>
      <c r="F1475" s="138"/>
      <c r="G1475" s="178"/>
      <c r="H1475" s="11">
        <f t="shared" si="27"/>
        <v>11733899.120000005</v>
      </c>
    </row>
    <row r="1476" spans="1:8" ht="15" hidden="1" customHeight="1" x14ac:dyDescent="0.25">
      <c r="A1476" s="35"/>
      <c r="B1476" s="121"/>
      <c r="C1476" s="60"/>
      <c r="D1476" s="189"/>
      <c r="E1476" s="77"/>
      <c r="F1476" s="64"/>
      <c r="G1476" s="64"/>
      <c r="H1476" s="64">
        <f t="shared" si="27"/>
        <v>11733899.120000005</v>
      </c>
    </row>
    <row r="1477" spans="1:8" ht="15" customHeight="1" x14ac:dyDescent="0.25">
      <c r="A1477" s="13"/>
      <c r="B1477" s="120"/>
      <c r="C1477" s="28"/>
      <c r="D1477" s="46"/>
      <c r="E1477" s="49"/>
      <c r="F1477" s="23"/>
      <c r="G1477" s="23"/>
      <c r="H1477" s="11"/>
    </row>
    <row r="1478" spans="1:8" x14ac:dyDescent="0.25">
      <c r="A1478" s="35"/>
      <c r="B1478" s="120"/>
      <c r="C1478" s="28"/>
      <c r="D1478" s="46"/>
      <c r="E1478" s="49"/>
      <c r="F1478" s="23"/>
      <c r="G1478" s="23"/>
      <c r="H1478" s="28"/>
    </row>
    <row r="1479" spans="1:8" x14ac:dyDescent="0.25">
      <c r="A1479" s="35"/>
      <c r="B1479" s="120"/>
      <c r="C1479" s="28"/>
      <c r="D1479" s="46"/>
      <c r="E1479" s="49"/>
      <c r="F1479" s="23">
        <f>SUBTOTAL(9,F24:F1478)</f>
        <v>35858675.930000007</v>
      </c>
      <c r="G1479" s="129">
        <f>SUBTOTAL(9,G14:G1478)</f>
        <v>0</v>
      </c>
      <c r="H1479" s="28"/>
    </row>
    <row r="1481" spans="1:8" s="53" customFormat="1" x14ac:dyDescent="0.25">
      <c r="A1481" s="34"/>
      <c r="B1481" s="113"/>
      <c r="C1481" s="10"/>
      <c r="D1481" s="45"/>
      <c r="E1481" s="47"/>
      <c r="H1481" s="10"/>
    </row>
    <row r="1482" spans="1:8" s="53" customFormat="1" x14ac:dyDescent="0.25">
      <c r="A1482" s="34"/>
      <c r="B1482" s="113"/>
      <c r="C1482" s="10"/>
      <c r="D1482" s="45"/>
      <c r="E1482" s="47"/>
      <c r="H1482" s="10"/>
    </row>
  </sheetData>
  <autoFilter ref="A12:H1476">
    <filterColumn colId="0">
      <filters>
        <dateGroupItem year="2022" dateTimeGrouping="year"/>
      </filters>
    </filterColumn>
    <filterColumn colId="1">
      <filters>
        <filter val="DEP."/>
      </filters>
    </filterColumn>
  </autoFilter>
  <mergeCells count="3">
    <mergeCell ref="A8:H8"/>
    <mergeCell ref="A9:H9"/>
    <mergeCell ref="A10:H10"/>
  </mergeCells>
  <pageMargins left="0.78740157480314965" right="0.78740157480314965" top="0.78740157480314965" bottom="0.78740157480314965" header="0.78740157480314965" footer="0.78740157480314965"/>
  <pageSetup scale="75" orientation="landscape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1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1.42578125" style="10"/>
    <col min="2" max="2" width="16.140625" style="10" customWidth="1"/>
    <col min="3" max="3" width="39" style="10" customWidth="1"/>
    <col min="4" max="4" width="41" style="10" customWidth="1"/>
    <col min="5" max="5" width="16" style="10" bestFit="1" customWidth="1"/>
    <col min="6" max="6" width="17.42578125" style="10" customWidth="1"/>
    <col min="7" max="7" width="15.140625" style="10" customWidth="1"/>
    <col min="8" max="16384" width="11.42578125" style="10"/>
  </cols>
  <sheetData>
    <row r="1" spans="1:7" x14ac:dyDescent="0.25">
      <c r="A1" s="34"/>
      <c r="B1" s="54"/>
      <c r="C1" s="45"/>
      <c r="D1" s="47"/>
      <c r="E1" s="50"/>
      <c r="F1" s="50"/>
      <c r="G1" s="1"/>
    </row>
    <row r="2" spans="1:7" x14ac:dyDescent="0.25">
      <c r="A2" s="34"/>
      <c r="B2" s="54"/>
      <c r="C2" s="36" t="s">
        <v>0</v>
      </c>
      <c r="D2" s="47"/>
      <c r="E2" s="50"/>
      <c r="F2" s="50"/>
      <c r="G2" s="1"/>
    </row>
    <row r="3" spans="1:7" x14ac:dyDescent="0.25">
      <c r="A3" s="34"/>
      <c r="B3" s="54"/>
      <c r="C3" s="36" t="s">
        <v>1</v>
      </c>
      <c r="D3" s="47"/>
      <c r="E3" s="50"/>
      <c r="F3" s="50"/>
      <c r="G3" s="1"/>
    </row>
    <row r="4" spans="1:7" x14ac:dyDescent="0.25">
      <c r="A4" s="34"/>
      <c r="B4" s="54"/>
      <c r="C4" s="36" t="s">
        <v>2</v>
      </c>
      <c r="D4" s="47"/>
      <c r="E4" s="50"/>
      <c r="F4" s="50"/>
      <c r="G4" s="1"/>
    </row>
    <row r="5" spans="1:7" ht="15.75" x14ac:dyDescent="0.25">
      <c r="A5" s="34"/>
      <c r="B5" s="54"/>
      <c r="C5" s="37" t="s">
        <v>3</v>
      </c>
      <c r="D5" s="47"/>
      <c r="E5" s="50"/>
      <c r="F5" s="50"/>
      <c r="G5" s="1"/>
    </row>
    <row r="6" spans="1:7" ht="15.75" x14ac:dyDescent="0.25">
      <c r="A6" s="34"/>
      <c r="B6" s="54"/>
      <c r="C6" s="37"/>
      <c r="D6" s="47"/>
      <c r="E6" s="50"/>
      <c r="F6" s="50"/>
      <c r="G6" s="1"/>
    </row>
    <row r="7" spans="1:7" x14ac:dyDescent="0.25">
      <c r="A7" s="34"/>
      <c r="B7" s="54"/>
      <c r="C7" s="45"/>
      <c r="D7" s="47"/>
      <c r="E7" s="50"/>
      <c r="F7" s="50"/>
      <c r="G7" s="1"/>
    </row>
    <row r="8" spans="1:7" ht="18.75" x14ac:dyDescent="0.3">
      <c r="A8" s="255" t="s">
        <v>4</v>
      </c>
      <c r="B8" s="255"/>
      <c r="C8" s="255"/>
      <c r="D8" s="255"/>
      <c r="E8" s="255"/>
      <c r="F8" s="255"/>
      <c r="G8" s="255"/>
    </row>
    <row r="9" spans="1:7" ht="18.75" x14ac:dyDescent="0.3">
      <c r="A9" s="254" t="s">
        <v>39</v>
      </c>
      <c r="B9" s="254"/>
      <c r="C9" s="254"/>
      <c r="D9" s="254"/>
      <c r="E9" s="254"/>
      <c r="F9" s="254"/>
      <c r="G9" s="254"/>
    </row>
    <row r="10" spans="1:7" ht="18.75" x14ac:dyDescent="0.3">
      <c r="A10" s="254" t="s">
        <v>40</v>
      </c>
      <c r="B10" s="254"/>
      <c r="C10" s="254"/>
      <c r="D10" s="254"/>
      <c r="E10" s="254"/>
      <c r="F10" s="254"/>
      <c r="G10" s="254"/>
    </row>
    <row r="11" spans="1:7" x14ac:dyDescent="0.25">
      <c r="A11" s="34"/>
      <c r="B11" s="54"/>
      <c r="C11" s="45"/>
      <c r="D11" s="47"/>
      <c r="E11" s="53"/>
      <c r="F11" s="53"/>
    </row>
    <row r="12" spans="1:7" x14ac:dyDescent="0.25">
      <c r="A12" s="29" t="s">
        <v>6</v>
      </c>
      <c r="B12" s="55" t="s">
        <v>7</v>
      </c>
      <c r="C12" s="38" t="s">
        <v>9</v>
      </c>
      <c r="D12" s="5" t="s">
        <v>10</v>
      </c>
      <c r="E12" s="58" t="s">
        <v>11</v>
      </c>
      <c r="F12" s="4" t="s">
        <v>12</v>
      </c>
      <c r="G12" s="4" t="s">
        <v>13</v>
      </c>
    </row>
    <row r="13" spans="1:7" x14ac:dyDescent="0.25">
      <c r="A13" s="29"/>
      <c r="B13" s="55"/>
      <c r="C13" s="38"/>
      <c r="D13" s="5" t="s">
        <v>15</v>
      </c>
      <c r="E13" s="58"/>
      <c r="F13" s="4"/>
      <c r="G13" s="4">
        <f>E13</f>
        <v>0</v>
      </c>
    </row>
    <row r="14" spans="1:7" x14ac:dyDescent="0.25">
      <c r="A14" s="12">
        <v>44280</v>
      </c>
      <c r="B14" s="7" t="s">
        <v>14</v>
      </c>
      <c r="C14" s="65" t="s">
        <v>18</v>
      </c>
      <c r="D14" s="65" t="s">
        <v>19</v>
      </c>
      <c r="E14" s="67"/>
      <c r="F14" s="67"/>
      <c r="G14" s="4">
        <f>E14+G13</f>
        <v>0</v>
      </c>
    </row>
    <row r="15" spans="1:7" x14ac:dyDescent="0.25">
      <c r="A15" s="72"/>
      <c r="B15" s="70"/>
      <c r="C15" s="100"/>
      <c r="D15" s="65"/>
      <c r="E15" s="67"/>
      <c r="F15" s="68"/>
      <c r="G15" s="67">
        <f>G14+E15-F15</f>
        <v>0</v>
      </c>
    </row>
    <row r="16" spans="1:7" x14ac:dyDescent="0.25">
      <c r="A16" s="72"/>
      <c r="B16" s="71"/>
      <c r="C16" s="100"/>
      <c r="D16" s="65"/>
      <c r="E16" s="67"/>
      <c r="F16" s="67"/>
      <c r="G16" s="67">
        <f>G15+E16-F16</f>
        <v>0</v>
      </c>
    </row>
    <row r="17" spans="1:7" x14ac:dyDescent="0.25">
      <c r="A17" s="72"/>
      <c r="B17" s="70"/>
      <c r="C17" s="101"/>
      <c r="D17" s="65"/>
      <c r="E17" s="67"/>
      <c r="F17" s="67"/>
      <c r="G17" s="67">
        <f>G16+E17-F17</f>
        <v>0</v>
      </c>
    </row>
    <row r="18" spans="1:7" x14ac:dyDescent="0.25">
      <c r="A18" s="72"/>
      <c r="B18" s="70"/>
      <c r="C18" s="101"/>
      <c r="D18" s="65"/>
      <c r="E18" s="67"/>
      <c r="F18" s="67"/>
      <c r="G18" s="67">
        <f>G17+E18-F18</f>
        <v>0</v>
      </c>
    </row>
    <row r="19" spans="1:7" x14ac:dyDescent="0.25">
      <c r="A19" s="72"/>
      <c r="B19" s="71"/>
      <c r="C19" s="102"/>
      <c r="D19" s="65"/>
      <c r="E19" s="67"/>
      <c r="F19" s="67"/>
      <c r="G19" s="67">
        <f t="shared" ref="G19:G28" si="0">+G18+E19-F19</f>
        <v>0</v>
      </c>
    </row>
    <row r="20" spans="1:7" x14ac:dyDescent="0.25">
      <c r="A20" s="72"/>
      <c r="B20" s="71"/>
      <c r="C20" s="102"/>
      <c r="D20" s="65"/>
      <c r="E20" s="67"/>
      <c r="F20" s="67"/>
      <c r="G20" s="67">
        <f t="shared" si="0"/>
        <v>0</v>
      </c>
    </row>
    <row r="21" spans="1:7" x14ac:dyDescent="0.25">
      <c r="A21" s="72"/>
      <c r="B21" s="70"/>
      <c r="C21" s="102"/>
      <c r="D21" s="65"/>
      <c r="E21" s="67"/>
      <c r="F21" s="67"/>
      <c r="G21" s="67">
        <f t="shared" si="0"/>
        <v>0</v>
      </c>
    </row>
    <row r="22" spans="1:7" x14ac:dyDescent="0.25">
      <c r="A22" s="72"/>
      <c r="B22" s="70"/>
      <c r="C22" s="102"/>
      <c r="D22" s="65"/>
      <c r="E22" s="67"/>
      <c r="F22" s="67"/>
      <c r="G22" s="67">
        <f t="shared" si="0"/>
        <v>0</v>
      </c>
    </row>
    <row r="23" spans="1:7" x14ac:dyDescent="0.25">
      <c r="A23" s="72"/>
      <c r="B23" s="70"/>
      <c r="C23" s="102"/>
      <c r="D23" s="65"/>
      <c r="E23" s="67"/>
      <c r="F23" s="67"/>
      <c r="G23" s="67">
        <f t="shared" si="0"/>
        <v>0</v>
      </c>
    </row>
    <row r="24" spans="1:7" x14ac:dyDescent="0.25">
      <c r="A24" s="72"/>
      <c r="B24" s="70"/>
      <c r="C24" s="100"/>
      <c r="D24" s="65"/>
      <c r="E24" s="67"/>
      <c r="F24" s="67"/>
      <c r="G24" s="67">
        <f t="shared" si="0"/>
        <v>0</v>
      </c>
    </row>
    <row r="25" spans="1:7" x14ac:dyDescent="0.25">
      <c r="A25" s="72"/>
      <c r="B25" s="7"/>
      <c r="C25" s="100"/>
      <c r="D25" s="65"/>
      <c r="E25" s="67"/>
      <c r="F25" s="67"/>
      <c r="G25" s="67">
        <f t="shared" si="0"/>
        <v>0</v>
      </c>
    </row>
    <row r="26" spans="1:7" x14ac:dyDescent="0.25">
      <c r="A26" s="72"/>
      <c r="B26" s="7"/>
      <c r="C26" s="103"/>
      <c r="D26" s="65"/>
      <c r="E26" s="67"/>
      <c r="F26" s="67"/>
      <c r="G26" s="67">
        <f t="shared" si="0"/>
        <v>0</v>
      </c>
    </row>
    <row r="27" spans="1:7" x14ac:dyDescent="0.25">
      <c r="A27" s="72"/>
      <c r="B27" s="7"/>
      <c r="C27" s="104"/>
      <c r="D27" s="65"/>
      <c r="E27" s="67"/>
      <c r="F27" s="67"/>
      <c r="G27" s="67">
        <f t="shared" si="0"/>
        <v>0</v>
      </c>
    </row>
    <row r="28" spans="1:7" x14ac:dyDescent="0.25">
      <c r="A28" s="76"/>
      <c r="B28" s="77"/>
      <c r="C28" s="78"/>
      <c r="D28" s="78"/>
      <c r="E28" s="79"/>
      <c r="F28" s="79"/>
      <c r="G28" s="79">
        <f t="shared" si="0"/>
        <v>0</v>
      </c>
    </row>
    <row r="29" spans="1:7" x14ac:dyDescent="0.25">
      <c r="A29" s="29"/>
      <c r="B29" s="55"/>
      <c r="C29" s="38"/>
      <c r="D29" s="5"/>
      <c r="E29" s="58"/>
      <c r="F29" s="4"/>
      <c r="G29" s="4">
        <f>E29</f>
        <v>0</v>
      </c>
    </row>
    <row r="30" spans="1:7" x14ac:dyDescent="0.25">
      <c r="A30" s="29"/>
      <c r="B30" s="55"/>
      <c r="C30" s="74"/>
      <c r="D30" s="75"/>
      <c r="E30" s="58"/>
      <c r="F30" s="69"/>
      <c r="G30" s="67">
        <f t="shared" ref="G30:G35" si="1">G29+E30-F30</f>
        <v>0</v>
      </c>
    </row>
    <row r="31" spans="1:7" x14ac:dyDescent="0.25">
      <c r="A31" s="31"/>
      <c r="B31" s="7"/>
      <c r="C31" s="65"/>
      <c r="D31" s="65"/>
      <c r="E31" s="67"/>
      <c r="F31" s="67"/>
      <c r="G31" s="67">
        <f t="shared" si="1"/>
        <v>0</v>
      </c>
    </row>
    <row r="32" spans="1:7" x14ac:dyDescent="0.25">
      <c r="A32" s="72"/>
      <c r="B32" s="70"/>
      <c r="C32" s="73"/>
      <c r="D32" s="65"/>
      <c r="E32" s="67"/>
      <c r="F32" s="68"/>
      <c r="G32" s="67">
        <f t="shared" si="1"/>
        <v>0</v>
      </c>
    </row>
    <row r="33" spans="1:7" x14ac:dyDescent="0.25">
      <c r="A33" s="72"/>
      <c r="B33" s="71"/>
      <c r="C33" s="73"/>
      <c r="D33" s="65"/>
      <c r="E33" s="67"/>
      <c r="F33" s="67"/>
      <c r="G33" s="67">
        <f t="shared" si="1"/>
        <v>0</v>
      </c>
    </row>
    <row r="34" spans="1:7" x14ac:dyDescent="0.25">
      <c r="A34" s="72"/>
      <c r="B34" s="70"/>
      <c r="C34" s="73"/>
      <c r="D34" s="65"/>
      <c r="E34" s="67"/>
      <c r="F34" s="67"/>
      <c r="G34" s="67">
        <f t="shared" si="1"/>
        <v>0</v>
      </c>
    </row>
    <row r="35" spans="1:7" x14ac:dyDescent="0.25">
      <c r="A35" s="72"/>
      <c r="B35" s="70"/>
      <c r="C35" s="73"/>
      <c r="D35" s="65"/>
      <c r="E35" s="67"/>
      <c r="F35" s="67"/>
      <c r="G35" s="67">
        <f t="shared" si="1"/>
        <v>0</v>
      </c>
    </row>
    <row r="36" spans="1:7" x14ac:dyDescent="0.25">
      <c r="A36" s="72"/>
      <c r="B36" s="71"/>
      <c r="C36" s="73"/>
      <c r="D36" s="65"/>
      <c r="E36" s="67"/>
      <c r="F36" s="67"/>
      <c r="G36" s="67">
        <f t="shared" ref="G36:G74" si="2">+G35+E36-F36</f>
        <v>0</v>
      </c>
    </row>
    <row r="37" spans="1:7" x14ac:dyDescent="0.25">
      <c r="A37" s="72"/>
      <c r="B37" s="71"/>
      <c r="C37" s="73"/>
      <c r="D37" s="65"/>
      <c r="E37" s="67"/>
      <c r="F37" s="67"/>
      <c r="G37" s="67">
        <f t="shared" si="2"/>
        <v>0</v>
      </c>
    </row>
    <row r="38" spans="1:7" x14ac:dyDescent="0.25">
      <c r="A38" s="72"/>
      <c r="B38" s="70"/>
      <c r="C38" s="73"/>
      <c r="D38" s="65"/>
      <c r="E38" s="67"/>
      <c r="F38" s="67"/>
      <c r="G38" s="67">
        <f t="shared" si="2"/>
        <v>0</v>
      </c>
    </row>
    <row r="39" spans="1:7" x14ac:dyDescent="0.25">
      <c r="A39" s="72"/>
      <c r="B39" s="70"/>
      <c r="C39" s="73"/>
      <c r="D39" s="65"/>
      <c r="E39" s="67"/>
      <c r="F39" s="67"/>
      <c r="G39" s="67">
        <f t="shared" si="2"/>
        <v>0</v>
      </c>
    </row>
    <row r="40" spans="1:7" x14ac:dyDescent="0.25">
      <c r="A40" s="72"/>
      <c r="B40" s="70"/>
      <c r="C40" s="73"/>
      <c r="D40" s="65"/>
      <c r="E40" s="67"/>
      <c r="F40" s="67"/>
      <c r="G40" s="67">
        <f t="shared" si="2"/>
        <v>0</v>
      </c>
    </row>
    <row r="41" spans="1:7" x14ac:dyDescent="0.25">
      <c r="A41" s="72"/>
      <c r="B41" s="70"/>
      <c r="C41" s="73"/>
      <c r="D41" s="65"/>
      <c r="E41" s="67"/>
      <c r="F41" s="67"/>
      <c r="G41" s="67">
        <f t="shared" si="2"/>
        <v>0</v>
      </c>
    </row>
    <row r="42" spans="1:7" x14ac:dyDescent="0.25">
      <c r="A42" s="72"/>
      <c r="B42" s="7"/>
      <c r="C42" s="73"/>
      <c r="D42" s="65"/>
      <c r="E42" s="67"/>
      <c r="F42" s="67"/>
      <c r="G42" s="67">
        <f t="shared" si="2"/>
        <v>0</v>
      </c>
    </row>
    <row r="43" spans="1:7" x14ac:dyDescent="0.25">
      <c r="A43" s="76"/>
      <c r="B43" s="77"/>
      <c r="C43" s="78"/>
      <c r="D43" s="78"/>
      <c r="E43" s="79"/>
      <c r="F43" s="79"/>
      <c r="G43" s="79">
        <f t="shared" si="2"/>
        <v>0</v>
      </c>
    </row>
    <row r="44" spans="1:7" x14ac:dyDescent="0.25">
      <c r="A44" s="29"/>
      <c r="B44" s="55"/>
      <c r="C44" s="38"/>
      <c r="D44" s="5"/>
      <c r="E44" s="58"/>
      <c r="F44" s="4"/>
      <c r="G44" s="67">
        <f t="shared" si="2"/>
        <v>0</v>
      </c>
    </row>
    <row r="45" spans="1:7" x14ac:dyDescent="0.25">
      <c r="A45" s="29"/>
      <c r="B45" s="55"/>
      <c r="C45" s="74"/>
      <c r="D45" s="75"/>
      <c r="E45" s="58"/>
      <c r="F45" s="69"/>
      <c r="G45" s="67">
        <f>G44+E45-F45</f>
        <v>0</v>
      </c>
    </row>
    <row r="46" spans="1:7" x14ac:dyDescent="0.25">
      <c r="A46" s="31"/>
      <c r="B46" s="7"/>
      <c r="C46" s="65"/>
      <c r="D46" s="65"/>
      <c r="E46" s="67"/>
      <c r="F46" s="67"/>
      <c r="G46" s="67">
        <f>G45+E46-F46</f>
        <v>0</v>
      </c>
    </row>
    <row r="47" spans="1:7" x14ac:dyDescent="0.25">
      <c r="A47" s="31"/>
      <c r="B47" s="7"/>
      <c r="C47" s="65"/>
      <c r="D47" s="65"/>
      <c r="E47" s="67"/>
      <c r="F47" s="67"/>
      <c r="G47" s="67">
        <f t="shared" si="2"/>
        <v>0</v>
      </c>
    </row>
    <row r="48" spans="1:7" x14ac:dyDescent="0.25">
      <c r="A48" s="31"/>
      <c r="B48" s="7"/>
      <c r="C48" s="65"/>
      <c r="D48" s="65"/>
      <c r="E48" s="67"/>
      <c r="F48" s="67"/>
      <c r="G48" s="67">
        <f t="shared" si="2"/>
        <v>0</v>
      </c>
    </row>
    <row r="49" spans="1:7" x14ac:dyDescent="0.25">
      <c r="A49" s="31"/>
      <c r="B49" s="7"/>
      <c r="C49" s="65"/>
      <c r="D49" s="65"/>
      <c r="E49" s="67"/>
      <c r="F49" s="67"/>
      <c r="G49" s="67">
        <f t="shared" si="2"/>
        <v>0</v>
      </c>
    </row>
    <row r="50" spans="1:7" x14ac:dyDescent="0.25">
      <c r="A50" s="31"/>
      <c r="B50" s="7"/>
      <c r="C50" s="65"/>
      <c r="D50" s="65"/>
      <c r="E50" s="67"/>
      <c r="F50" s="67"/>
      <c r="G50" s="67">
        <f t="shared" si="2"/>
        <v>0</v>
      </c>
    </row>
    <row r="51" spans="1:7" x14ac:dyDescent="0.25">
      <c r="A51" s="31"/>
      <c r="B51" s="7"/>
      <c r="C51" s="65"/>
      <c r="D51" s="65"/>
      <c r="E51" s="67"/>
      <c r="F51" s="67"/>
      <c r="G51" s="67">
        <f t="shared" si="2"/>
        <v>0</v>
      </c>
    </row>
    <row r="52" spans="1:7" x14ac:dyDescent="0.25">
      <c r="A52" s="31"/>
      <c r="B52" s="7"/>
      <c r="C52" s="65"/>
      <c r="D52" s="65"/>
      <c r="E52" s="67"/>
      <c r="F52" s="67"/>
      <c r="G52" s="67">
        <f t="shared" si="2"/>
        <v>0</v>
      </c>
    </row>
    <row r="53" spans="1:7" x14ac:dyDescent="0.25">
      <c r="A53" s="31"/>
      <c r="B53" s="7"/>
      <c r="C53" s="65"/>
      <c r="D53" s="65"/>
      <c r="E53" s="67"/>
      <c r="F53" s="67"/>
      <c r="G53" s="67">
        <f t="shared" si="2"/>
        <v>0</v>
      </c>
    </row>
    <row r="54" spans="1:7" x14ac:dyDescent="0.25">
      <c r="A54" s="31"/>
      <c r="B54" s="7"/>
      <c r="C54" s="65"/>
      <c r="D54" s="65"/>
      <c r="E54" s="67"/>
      <c r="F54" s="67"/>
      <c r="G54" s="67">
        <f t="shared" si="2"/>
        <v>0</v>
      </c>
    </row>
    <row r="55" spans="1:7" x14ac:dyDescent="0.25">
      <c r="A55" s="31"/>
      <c r="B55" s="7"/>
      <c r="C55" s="65"/>
      <c r="D55" s="65"/>
      <c r="E55" s="67"/>
      <c r="F55" s="67"/>
      <c r="G55" s="67">
        <f t="shared" si="2"/>
        <v>0</v>
      </c>
    </row>
    <row r="56" spans="1:7" x14ac:dyDescent="0.25">
      <c r="A56" s="31"/>
      <c r="B56" s="7"/>
      <c r="C56" s="65"/>
      <c r="D56" s="65"/>
      <c r="E56" s="67"/>
      <c r="F56" s="67"/>
      <c r="G56" s="67">
        <f t="shared" si="2"/>
        <v>0</v>
      </c>
    </row>
    <row r="57" spans="1:7" x14ac:dyDescent="0.25">
      <c r="A57" s="31"/>
      <c r="B57" s="7"/>
      <c r="C57" s="65"/>
      <c r="D57" s="65"/>
      <c r="E57" s="67"/>
      <c r="F57" s="67"/>
      <c r="G57" s="67">
        <f t="shared" si="2"/>
        <v>0</v>
      </c>
    </row>
    <row r="58" spans="1:7" x14ac:dyDescent="0.25">
      <c r="A58" s="31"/>
      <c r="B58" s="7"/>
      <c r="C58" s="65"/>
      <c r="D58" s="65"/>
      <c r="E58" s="67"/>
      <c r="F58" s="67"/>
      <c r="G58" s="67">
        <f t="shared" si="2"/>
        <v>0</v>
      </c>
    </row>
    <row r="59" spans="1:7" x14ac:dyDescent="0.25">
      <c r="A59" s="76"/>
      <c r="B59" s="77"/>
      <c r="C59" s="78"/>
      <c r="D59" s="78"/>
      <c r="E59" s="79"/>
      <c r="F59" s="79"/>
      <c r="G59" s="79">
        <f t="shared" si="2"/>
        <v>0</v>
      </c>
    </row>
    <row r="60" spans="1:7" x14ac:dyDescent="0.25">
      <c r="A60" s="29"/>
      <c r="B60" s="55"/>
      <c r="C60" s="38"/>
      <c r="D60" s="5"/>
      <c r="E60" s="58"/>
      <c r="F60" s="4"/>
      <c r="G60" s="67">
        <f t="shared" si="2"/>
        <v>0</v>
      </c>
    </row>
    <row r="61" spans="1:7" x14ac:dyDescent="0.25">
      <c r="A61" s="29"/>
      <c r="B61" s="55"/>
      <c r="C61" s="74"/>
      <c r="D61" s="75"/>
      <c r="E61" s="58"/>
      <c r="F61" s="69"/>
      <c r="G61" s="67">
        <f>G60+E61-F61</f>
        <v>0</v>
      </c>
    </row>
    <row r="62" spans="1:7" x14ac:dyDescent="0.25">
      <c r="A62" s="31"/>
      <c r="B62" s="7"/>
      <c r="C62" s="65"/>
      <c r="D62" s="65"/>
      <c r="E62" s="67"/>
      <c r="F62" s="67"/>
      <c r="G62" s="67">
        <f>G61+E62-F62</f>
        <v>0</v>
      </c>
    </row>
    <row r="63" spans="1:7" x14ac:dyDescent="0.25">
      <c r="A63" s="72"/>
      <c r="B63" s="28"/>
      <c r="C63" s="28"/>
      <c r="D63" s="28"/>
      <c r="E63" s="28"/>
      <c r="F63" s="23"/>
      <c r="G63" s="67">
        <f t="shared" si="2"/>
        <v>0</v>
      </c>
    </row>
    <row r="64" spans="1:7" x14ac:dyDescent="0.25">
      <c r="A64" s="72"/>
      <c r="B64" s="28"/>
      <c r="C64" s="28"/>
      <c r="D64" s="28"/>
      <c r="E64" s="28"/>
      <c r="F64" s="23"/>
      <c r="G64" s="67">
        <f t="shared" si="2"/>
        <v>0</v>
      </c>
    </row>
    <row r="65" spans="1:7" x14ac:dyDescent="0.25">
      <c r="A65" s="72"/>
      <c r="B65" s="28"/>
      <c r="C65" s="28"/>
      <c r="D65" s="28"/>
      <c r="E65" s="28"/>
      <c r="F65" s="23"/>
      <c r="G65" s="67">
        <f t="shared" si="2"/>
        <v>0</v>
      </c>
    </row>
    <row r="66" spans="1:7" x14ac:dyDescent="0.25">
      <c r="A66" s="72"/>
      <c r="B66" s="28"/>
      <c r="C66" s="28"/>
      <c r="D66" s="28"/>
      <c r="E66" s="28"/>
      <c r="F66" s="23"/>
      <c r="G66" s="67">
        <f t="shared" si="2"/>
        <v>0</v>
      </c>
    </row>
    <row r="67" spans="1:7" x14ac:dyDescent="0.25">
      <c r="A67" s="72"/>
      <c r="B67" s="28"/>
      <c r="C67" s="28"/>
      <c r="D67" s="28"/>
      <c r="E67" s="28"/>
      <c r="F67" s="23"/>
      <c r="G67" s="67">
        <f t="shared" si="2"/>
        <v>0</v>
      </c>
    </row>
    <row r="68" spans="1:7" x14ac:dyDescent="0.25">
      <c r="A68" s="72"/>
      <c r="B68" s="28"/>
      <c r="C68" s="28"/>
      <c r="D68" s="28"/>
      <c r="E68" s="28"/>
      <c r="F68" s="23"/>
      <c r="G68" s="67">
        <f t="shared" si="2"/>
        <v>0</v>
      </c>
    </row>
    <row r="69" spans="1:7" x14ac:dyDescent="0.25">
      <c r="A69" s="72"/>
      <c r="B69" s="28"/>
      <c r="C69" s="28"/>
      <c r="D69" s="28"/>
      <c r="E69" s="28"/>
      <c r="F69" s="23"/>
      <c r="G69" s="67">
        <f t="shared" si="2"/>
        <v>0</v>
      </c>
    </row>
    <row r="70" spans="1:7" x14ac:dyDescent="0.25">
      <c r="A70" s="72"/>
      <c r="B70" s="28"/>
      <c r="C70" s="28"/>
      <c r="D70" s="28"/>
      <c r="E70" s="28"/>
      <c r="F70" s="23"/>
      <c r="G70" s="67">
        <f t="shared" si="2"/>
        <v>0</v>
      </c>
    </row>
    <row r="71" spans="1:7" x14ac:dyDescent="0.25">
      <c r="A71" s="72"/>
      <c r="B71" s="28"/>
      <c r="C71" s="28"/>
      <c r="D71" s="28"/>
      <c r="E71" s="28"/>
      <c r="F71" s="23"/>
      <c r="G71" s="67">
        <f t="shared" si="2"/>
        <v>0</v>
      </c>
    </row>
    <row r="72" spans="1:7" x14ac:dyDescent="0.25">
      <c r="A72" s="72"/>
      <c r="B72" s="28"/>
      <c r="C72" s="28"/>
      <c r="D72" s="28"/>
      <c r="E72" s="28"/>
      <c r="F72" s="23"/>
      <c r="G72" s="67">
        <f t="shared" si="2"/>
        <v>0</v>
      </c>
    </row>
    <row r="73" spans="1:7" x14ac:dyDescent="0.25">
      <c r="A73" s="80"/>
      <c r="B73" s="60"/>
      <c r="C73" s="60"/>
      <c r="D73" s="60"/>
      <c r="E73" s="60"/>
      <c r="F73" s="60"/>
      <c r="G73" s="79">
        <f t="shared" si="2"/>
        <v>0</v>
      </c>
    </row>
    <row r="74" spans="1:7" x14ac:dyDescent="0.25">
      <c r="A74" s="28"/>
      <c r="B74" s="28"/>
      <c r="C74" s="28"/>
      <c r="D74" s="5"/>
      <c r="E74" s="28"/>
      <c r="F74" s="28"/>
      <c r="G74" s="67">
        <f t="shared" si="2"/>
        <v>0</v>
      </c>
    </row>
    <row r="75" spans="1:7" x14ac:dyDescent="0.25">
      <c r="A75" s="28"/>
      <c r="B75" s="28"/>
      <c r="C75" s="28"/>
      <c r="D75" s="28"/>
      <c r="E75" s="28"/>
      <c r="F75" s="28"/>
      <c r="G75" s="67">
        <f t="shared" ref="G75:G129" si="3">+G74+E75-F75</f>
        <v>0</v>
      </c>
    </row>
    <row r="76" spans="1:7" x14ac:dyDescent="0.25">
      <c r="A76" s="72"/>
      <c r="B76" s="49"/>
      <c r="C76" s="28"/>
      <c r="D76" s="28"/>
      <c r="E76" s="23"/>
      <c r="F76" s="28"/>
      <c r="G76" s="67">
        <f t="shared" si="3"/>
        <v>0</v>
      </c>
    </row>
    <row r="77" spans="1:7" x14ac:dyDescent="0.25">
      <c r="A77" s="72"/>
      <c r="B77" s="28"/>
      <c r="C77" s="28"/>
      <c r="D77" s="28"/>
      <c r="E77" s="28"/>
      <c r="F77" s="98"/>
      <c r="G77" s="67">
        <f t="shared" si="3"/>
        <v>0</v>
      </c>
    </row>
    <row r="78" spans="1:7" x14ac:dyDescent="0.25">
      <c r="A78" s="72"/>
      <c r="B78" s="28"/>
      <c r="C78" s="28"/>
      <c r="D78" s="28"/>
      <c r="E78" s="28"/>
      <c r="F78" s="98"/>
      <c r="G78" s="67">
        <f t="shared" si="3"/>
        <v>0</v>
      </c>
    </row>
    <row r="79" spans="1:7" x14ac:dyDescent="0.25">
      <c r="A79" s="72"/>
      <c r="B79" s="28"/>
      <c r="C79" s="28"/>
      <c r="D79" s="28"/>
      <c r="E79" s="28"/>
      <c r="F79" s="98"/>
      <c r="G79" s="67">
        <f t="shared" si="3"/>
        <v>0</v>
      </c>
    </row>
    <row r="80" spans="1:7" x14ac:dyDescent="0.25">
      <c r="A80" s="72"/>
      <c r="B80" s="28"/>
      <c r="C80" s="28"/>
      <c r="D80" s="28"/>
      <c r="E80" s="28"/>
      <c r="F80" s="98"/>
      <c r="G80" s="67">
        <f t="shared" si="3"/>
        <v>0</v>
      </c>
    </row>
    <row r="81" spans="1:7" x14ac:dyDescent="0.25">
      <c r="A81" s="72"/>
      <c r="B81" s="28"/>
      <c r="C81" s="28"/>
      <c r="D81" s="28"/>
      <c r="E81" s="28"/>
      <c r="F81" s="98"/>
      <c r="G81" s="67">
        <f t="shared" si="3"/>
        <v>0</v>
      </c>
    </row>
    <row r="82" spans="1:7" x14ac:dyDescent="0.25">
      <c r="A82" s="72"/>
      <c r="B82" s="28"/>
      <c r="C82" s="28"/>
      <c r="D82" s="28"/>
      <c r="E82" s="28"/>
      <c r="F82" s="98"/>
      <c r="G82" s="67">
        <f t="shared" si="3"/>
        <v>0</v>
      </c>
    </row>
    <row r="83" spans="1:7" x14ac:dyDescent="0.25">
      <c r="A83" s="72"/>
      <c r="B83" s="28"/>
      <c r="C83" s="28"/>
      <c r="D83" s="28"/>
      <c r="E83" s="28"/>
      <c r="F83" s="98"/>
      <c r="G83" s="67">
        <f t="shared" si="3"/>
        <v>0</v>
      </c>
    </row>
    <row r="84" spans="1:7" x14ac:dyDescent="0.25">
      <c r="A84" s="72"/>
      <c r="B84" s="28"/>
      <c r="C84" s="28"/>
      <c r="D84" s="28"/>
      <c r="E84" s="28"/>
      <c r="F84" s="98"/>
      <c r="G84" s="67">
        <f t="shared" si="3"/>
        <v>0</v>
      </c>
    </row>
    <row r="85" spans="1:7" x14ac:dyDescent="0.25">
      <c r="A85" s="72"/>
      <c r="B85" s="28"/>
      <c r="C85" s="28"/>
      <c r="D85" s="28"/>
      <c r="E85" s="28"/>
      <c r="F85" s="98"/>
      <c r="G85" s="67">
        <f t="shared" si="3"/>
        <v>0</v>
      </c>
    </row>
    <row r="86" spans="1:7" x14ac:dyDescent="0.25">
      <c r="A86" s="72"/>
      <c r="B86" s="28"/>
      <c r="C86" s="28"/>
      <c r="D86" s="28"/>
      <c r="E86" s="28"/>
      <c r="F86" s="98"/>
      <c r="G86" s="67">
        <f t="shared" si="3"/>
        <v>0</v>
      </c>
    </row>
    <row r="87" spans="1:7" x14ac:dyDescent="0.25">
      <c r="A87" s="80"/>
      <c r="B87" s="60"/>
      <c r="C87" s="60"/>
      <c r="D87" s="60"/>
      <c r="E87" s="60"/>
      <c r="F87" s="60"/>
      <c r="G87" s="79">
        <f t="shared" si="3"/>
        <v>0</v>
      </c>
    </row>
    <row r="88" spans="1:7" x14ac:dyDescent="0.25">
      <c r="A88" s="28"/>
      <c r="B88" s="28"/>
      <c r="C88" s="28"/>
      <c r="D88" s="5"/>
      <c r="E88" s="28"/>
      <c r="F88" s="28"/>
      <c r="G88" s="67">
        <f t="shared" si="3"/>
        <v>0</v>
      </c>
    </row>
    <row r="89" spans="1:7" x14ac:dyDescent="0.25">
      <c r="A89" s="28"/>
      <c r="B89" s="28"/>
      <c r="C89" s="28"/>
      <c r="D89" s="28"/>
      <c r="E89" s="28"/>
      <c r="F89" s="28"/>
      <c r="G89" s="67">
        <f t="shared" si="3"/>
        <v>0</v>
      </c>
    </row>
    <row r="90" spans="1:7" x14ac:dyDescent="0.25">
      <c r="A90" s="72"/>
      <c r="B90" s="49"/>
      <c r="C90" s="28"/>
      <c r="D90" s="28"/>
      <c r="E90" s="23"/>
      <c r="F90" s="28"/>
      <c r="G90" s="67">
        <f t="shared" si="3"/>
        <v>0</v>
      </c>
    </row>
    <row r="91" spans="1:7" x14ac:dyDescent="0.25">
      <c r="A91" s="72"/>
      <c r="B91" s="28"/>
      <c r="C91" s="28"/>
      <c r="D91" s="28"/>
      <c r="E91" s="28"/>
      <c r="F91" s="98"/>
      <c r="G91" s="67">
        <f t="shared" si="3"/>
        <v>0</v>
      </c>
    </row>
    <row r="92" spans="1:7" x14ac:dyDescent="0.25">
      <c r="A92" s="72"/>
      <c r="B92" s="28"/>
      <c r="C92" s="28"/>
      <c r="D92" s="28"/>
      <c r="E92" s="28"/>
      <c r="F92" s="98"/>
      <c r="G92" s="67">
        <f t="shared" si="3"/>
        <v>0</v>
      </c>
    </row>
    <row r="93" spans="1:7" x14ac:dyDescent="0.25">
      <c r="A93" s="72"/>
      <c r="B93" s="28"/>
      <c r="C93" s="28"/>
      <c r="D93" s="28"/>
      <c r="E93" s="28"/>
      <c r="F93" s="98"/>
      <c r="G93" s="67">
        <f t="shared" si="3"/>
        <v>0</v>
      </c>
    </row>
    <row r="94" spans="1:7" x14ac:dyDescent="0.25">
      <c r="A94" s="72"/>
      <c r="B94" s="28"/>
      <c r="C94" s="28"/>
      <c r="D94" s="28"/>
      <c r="E94" s="28"/>
      <c r="F94" s="98"/>
      <c r="G94" s="67">
        <f t="shared" si="3"/>
        <v>0</v>
      </c>
    </row>
    <row r="95" spans="1:7" x14ac:dyDescent="0.25">
      <c r="A95" s="72"/>
      <c r="B95" s="28"/>
      <c r="C95" s="28"/>
      <c r="D95" s="28"/>
      <c r="E95" s="28"/>
      <c r="F95" s="98"/>
      <c r="G95" s="67">
        <f t="shared" si="3"/>
        <v>0</v>
      </c>
    </row>
    <row r="96" spans="1:7" x14ac:dyDescent="0.25">
      <c r="A96" s="72"/>
      <c r="B96" s="28"/>
      <c r="C96" s="28"/>
      <c r="D96" s="28"/>
      <c r="E96" s="28"/>
      <c r="F96" s="98"/>
      <c r="G96" s="67">
        <f t="shared" si="3"/>
        <v>0</v>
      </c>
    </row>
    <row r="97" spans="1:7" x14ac:dyDescent="0.25">
      <c r="A97" s="72"/>
      <c r="B97" s="99"/>
      <c r="C97" s="28"/>
      <c r="D97" s="28"/>
      <c r="E97" s="28"/>
      <c r="F97" s="98"/>
      <c r="G97" s="67">
        <f t="shared" si="3"/>
        <v>0</v>
      </c>
    </row>
    <row r="98" spans="1:7" x14ac:dyDescent="0.25">
      <c r="A98" s="72"/>
      <c r="B98" s="28"/>
      <c r="C98" s="28"/>
      <c r="D98" s="28"/>
      <c r="E98" s="28"/>
      <c r="F98" s="98"/>
      <c r="G98" s="67">
        <f>+G97+E98-F98</f>
        <v>0</v>
      </c>
    </row>
    <row r="99" spans="1:7" x14ac:dyDescent="0.25">
      <c r="A99" s="72"/>
      <c r="B99" s="99"/>
      <c r="C99" s="28"/>
      <c r="D99" s="28"/>
      <c r="E99" s="28"/>
      <c r="F99" s="28"/>
      <c r="G99" s="67">
        <f t="shared" si="3"/>
        <v>0</v>
      </c>
    </row>
    <row r="100" spans="1:7" x14ac:dyDescent="0.25">
      <c r="A100" s="72"/>
      <c r="B100" s="28"/>
      <c r="C100" s="28"/>
      <c r="D100" s="28"/>
      <c r="E100" s="28"/>
      <c r="F100" s="23"/>
      <c r="G100" s="67">
        <f t="shared" si="3"/>
        <v>0</v>
      </c>
    </row>
    <row r="101" spans="1:7" x14ac:dyDescent="0.25">
      <c r="A101" s="80"/>
      <c r="B101" s="60"/>
      <c r="C101" s="60"/>
      <c r="D101" s="60"/>
      <c r="E101" s="60"/>
      <c r="F101" s="63"/>
      <c r="G101" s="79">
        <f>+G100+E101-F101</f>
        <v>0</v>
      </c>
    </row>
    <row r="102" spans="1:7" x14ac:dyDescent="0.25">
      <c r="A102" s="28"/>
      <c r="B102" s="28"/>
      <c r="C102" s="28"/>
      <c r="D102" s="5"/>
      <c r="E102" s="28"/>
      <c r="F102" s="28"/>
      <c r="G102" s="67">
        <f t="shared" si="3"/>
        <v>0</v>
      </c>
    </row>
    <row r="103" spans="1:7" x14ac:dyDescent="0.25">
      <c r="A103" s="72"/>
      <c r="B103" s="49"/>
      <c r="C103" s="28"/>
      <c r="D103" s="28"/>
      <c r="E103" s="23"/>
      <c r="F103" s="28"/>
      <c r="G103" s="67">
        <f t="shared" si="3"/>
        <v>0</v>
      </c>
    </row>
    <row r="104" spans="1:7" x14ac:dyDescent="0.25">
      <c r="A104" s="72"/>
      <c r="B104" s="28"/>
      <c r="C104" s="28"/>
      <c r="D104" s="28"/>
      <c r="E104" s="28"/>
      <c r="F104" s="98"/>
      <c r="G104" s="67">
        <f t="shared" si="3"/>
        <v>0</v>
      </c>
    </row>
    <row r="105" spans="1:7" x14ac:dyDescent="0.25">
      <c r="A105" s="72"/>
      <c r="B105" s="28"/>
      <c r="C105" s="28"/>
      <c r="D105" s="28"/>
      <c r="E105" s="28"/>
      <c r="F105" s="98"/>
      <c r="G105" s="67">
        <f t="shared" si="3"/>
        <v>0</v>
      </c>
    </row>
    <row r="106" spans="1:7" x14ac:dyDescent="0.25">
      <c r="A106" s="72"/>
      <c r="B106" s="28"/>
      <c r="C106" s="28"/>
      <c r="D106" s="28"/>
      <c r="E106" s="28"/>
      <c r="F106" s="98"/>
      <c r="G106" s="67">
        <f t="shared" si="3"/>
        <v>0</v>
      </c>
    </row>
    <row r="107" spans="1:7" x14ac:dyDescent="0.25">
      <c r="A107" s="72"/>
      <c r="B107" s="28"/>
      <c r="C107" s="28"/>
      <c r="D107" s="28"/>
      <c r="E107" s="28"/>
      <c r="F107" s="98"/>
      <c r="G107" s="67">
        <f t="shared" si="3"/>
        <v>0</v>
      </c>
    </row>
    <row r="108" spans="1:7" x14ac:dyDescent="0.25">
      <c r="A108" s="72"/>
      <c r="B108" s="28"/>
      <c r="C108" s="28"/>
      <c r="D108" s="28"/>
      <c r="E108" s="28"/>
      <c r="F108" s="98"/>
      <c r="G108" s="67">
        <f t="shared" si="3"/>
        <v>0</v>
      </c>
    </row>
    <row r="109" spans="1:7" x14ac:dyDescent="0.25">
      <c r="A109" s="72"/>
      <c r="B109" s="28"/>
      <c r="C109" s="28"/>
      <c r="D109" s="28"/>
      <c r="E109" s="28"/>
      <c r="F109" s="98"/>
      <c r="G109" s="67">
        <f t="shared" si="3"/>
        <v>0</v>
      </c>
    </row>
    <row r="110" spans="1:7" x14ac:dyDescent="0.25">
      <c r="A110" s="72"/>
      <c r="B110" s="28"/>
      <c r="C110" s="28"/>
      <c r="D110" s="28"/>
      <c r="E110" s="28"/>
      <c r="F110" s="98"/>
      <c r="G110" s="67">
        <f t="shared" si="3"/>
        <v>0</v>
      </c>
    </row>
    <row r="111" spans="1:7" x14ac:dyDescent="0.25">
      <c r="A111" s="72"/>
      <c r="B111" s="28"/>
      <c r="C111" s="28"/>
      <c r="D111" s="28"/>
      <c r="E111" s="28"/>
      <c r="F111" s="98"/>
      <c r="G111" s="67">
        <f t="shared" si="3"/>
        <v>0</v>
      </c>
    </row>
    <row r="112" spans="1:7" x14ac:dyDescent="0.25">
      <c r="A112" s="72"/>
      <c r="B112" s="28"/>
      <c r="C112" s="28"/>
      <c r="D112" s="28"/>
      <c r="E112" s="28"/>
      <c r="F112" s="98"/>
      <c r="G112" s="67">
        <f t="shared" si="3"/>
        <v>0</v>
      </c>
    </row>
    <row r="113" spans="1:7" x14ac:dyDescent="0.25">
      <c r="A113" s="72"/>
      <c r="B113" s="28"/>
      <c r="C113" s="28"/>
      <c r="D113" s="28"/>
      <c r="E113" s="28"/>
      <c r="F113" s="98"/>
      <c r="G113" s="67">
        <f t="shared" si="3"/>
        <v>0</v>
      </c>
    </row>
    <row r="114" spans="1:7" x14ac:dyDescent="0.25">
      <c r="A114" s="72"/>
      <c r="B114" s="28"/>
      <c r="C114" s="28"/>
      <c r="D114" s="28"/>
      <c r="E114" s="28"/>
      <c r="F114" s="98"/>
      <c r="G114" s="67">
        <f t="shared" si="3"/>
        <v>0</v>
      </c>
    </row>
    <row r="115" spans="1:7" x14ac:dyDescent="0.25">
      <c r="A115" s="80"/>
      <c r="B115" s="60"/>
      <c r="C115" s="60"/>
      <c r="D115" s="60"/>
      <c r="E115" s="60"/>
      <c r="F115" s="63"/>
      <c r="G115" s="79">
        <f t="shared" si="3"/>
        <v>0</v>
      </c>
    </row>
    <row r="116" spans="1:7" x14ac:dyDescent="0.25">
      <c r="A116" s="28"/>
      <c r="B116" s="28"/>
      <c r="C116" s="28"/>
      <c r="D116" s="5"/>
      <c r="E116" s="28"/>
      <c r="F116" s="126"/>
      <c r="G116" s="67">
        <f t="shared" si="3"/>
        <v>0</v>
      </c>
    </row>
    <row r="117" spans="1:7" x14ac:dyDescent="0.25">
      <c r="A117" s="28"/>
      <c r="B117" s="28"/>
      <c r="C117" s="28"/>
      <c r="D117" s="75"/>
      <c r="E117" s="28"/>
      <c r="F117" s="126"/>
      <c r="G117" s="67">
        <f t="shared" si="3"/>
        <v>0</v>
      </c>
    </row>
    <row r="118" spans="1:7" x14ac:dyDescent="0.25">
      <c r="A118" s="125"/>
      <c r="B118" s="49"/>
      <c r="C118" s="28"/>
      <c r="D118" s="28"/>
      <c r="E118" s="23"/>
      <c r="F118" s="126"/>
      <c r="G118" s="67">
        <f t="shared" si="3"/>
        <v>0</v>
      </c>
    </row>
    <row r="119" spans="1:7" x14ac:dyDescent="0.25">
      <c r="A119" s="72"/>
      <c r="B119" s="28"/>
      <c r="C119" s="28"/>
      <c r="D119" s="28"/>
      <c r="E119" s="28"/>
      <c r="F119" s="126"/>
      <c r="G119" s="67">
        <f t="shared" si="3"/>
        <v>0</v>
      </c>
    </row>
    <row r="120" spans="1:7" x14ac:dyDescent="0.25">
      <c r="A120" s="72"/>
      <c r="B120" s="28"/>
      <c r="C120" s="28"/>
      <c r="D120" s="28"/>
      <c r="E120" s="28"/>
      <c r="F120" s="98"/>
      <c r="G120" s="67">
        <f t="shared" si="3"/>
        <v>0</v>
      </c>
    </row>
    <row r="121" spans="1:7" x14ac:dyDescent="0.25">
      <c r="A121" s="72"/>
      <c r="B121" s="28"/>
      <c r="C121" s="28"/>
      <c r="D121" s="28"/>
      <c r="E121" s="28"/>
      <c r="F121" s="98"/>
      <c r="G121" s="67">
        <f t="shared" si="3"/>
        <v>0</v>
      </c>
    </row>
    <row r="122" spans="1:7" x14ac:dyDescent="0.25">
      <c r="A122" s="72"/>
      <c r="B122" s="28"/>
      <c r="C122" s="28"/>
      <c r="D122" s="28"/>
      <c r="E122" s="28"/>
      <c r="F122" s="98"/>
      <c r="G122" s="67">
        <f t="shared" si="3"/>
        <v>0</v>
      </c>
    </row>
    <row r="123" spans="1:7" x14ac:dyDescent="0.25">
      <c r="A123" s="72"/>
      <c r="B123" s="28"/>
      <c r="C123" s="28"/>
      <c r="D123" s="28"/>
      <c r="E123" s="28"/>
      <c r="F123" s="98"/>
      <c r="G123" s="67">
        <f t="shared" si="3"/>
        <v>0</v>
      </c>
    </row>
    <row r="124" spans="1:7" x14ac:dyDescent="0.25">
      <c r="A124" s="72"/>
      <c r="B124" s="28"/>
      <c r="C124" s="28"/>
      <c r="D124" s="28"/>
      <c r="E124" s="28"/>
      <c r="F124" s="98"/>
      <c r="G124" s="67">
        <f t="shared" si="3"/>
        <v>0</v>
      </c>
    </row>
    <row r="125" spans="1:7" x14ac:dyDescent="0.25">
      <c r="A125" s="72"/>
      <c r="B125" s="28"/>
      <c r="C125" s="28"/>
      <c r="D125" s="28"/>
      <c r="E125" s="28"/>
      <c r="F125" s="98"/>
      <c r="G125" s="67">
        <f t="shared" si="3"/>
        <v>0</v>
      </c>
    </row>
    <row r="126" spans="1:7" x14ac:dyDescent="0.25">
      <c r="A126" s="72"/>
      <c r="B126" s="28"/>
      <c r="C126" s="28"/>
      <c r="D126" s="28"/>
      <c r="E126" s="28"/>
      <c r="F126" s="98"/>
      <c r="G126" s="67">
        <f t="shared" si="3"/>
        <v>0</v>
      </c>
    </row>
    <row r="127" spans="1:7" x14ac:dyDescent="0.25">
      <c r="A127" s="72"/>
      <c r="B127" s="28"/>
      <c r="C127" s="28"/>
      <c r="D127" s="28"/>
      <c r="E127" s="28"/>
      <c r="F127" s="98"/>
      <c r="G127" s="67">
        <f t="shared" si="3"/>
        <v>0</v>
      </c>
    </row>
    <row r="128" spans="1:7" x14ac:dyDescent="0.25">
      <c r="A128" s="72"/>
      <c r="B128" s="28"/>
      <c r="C128" s="28"/>
      <c r="D128" s="28"/>
      <c r="E128" s="28"/>
      <c r="F128" s="98"/>
      <c r="G128" s="67">
        <f t="shared" si="3"/>
        <v>0</v>
      </c>
    </row>
    <row r="129" spans="1:7" x14ac:dyDescent="0.25">
      <c r="A129" s="72"/>
      <c r="B129" s="28"/>
      <c r="C129" s="28"/>
      <c r="D129" s="28"/>
      <c r="E129" s="28"/>
      <c r="F129" s="98"/>
      <c r="G129" s="67">
        <f t="shared" si="3"/>
        <v>0</v>
      </c>
    </row>
    <row r="130" spans="1:7" x14ac:dyDescent="0.25">
      <c r="A130" s="72"/>
      <c r="B130" s="28"/>
      <c r="C130" s="28"/>
      <c r="D130" s="28"/>
      <c r="E130" s="28"/>
      <c r="F130" s="98"/>
      <c r="G130" s="67">
        <f>+G129+E130-F130</f>
        <v>0</v>
      </c>
    </row>
    <row r="131" spans="1:7" x14ac:dyDescent="0.25">
      <c r="A131" s="128"/>
      <c r="B131" s="60"/>
      <c r="C131" s="60"/>
      <c r="D131" s="60"/>
      <c r="E131" s="60"/>
      <c r="F131" s="127"/>
      <c r="G131" s="79">
        <f>+G130+E131-F131</f>
        <v>0</v>
      </c>
    </row>
    <row r="132" spans="1:7" s="84" customFormat="1" x14ac:dyDescent="0.25">
      <c r="A132" s="139"/>
      <c r="B132" s="134"/>
      <c r="C132" s="134"/>
      <c r="D132" s="134"/>
      <c r="E132" s="134"/>
      <c r="F132" s="140"/>
      <c r="G132" s="67">
        <v>2183.7399999998916</v>
      </c>
    </row>
    <row r="133" spans="1:7" s="84" customFormat="1" x14ac:dyDescent="0.25">
      <c r="A133" s="139"/>
      <c r="B133" s="134"/>
      <c r="C133" s="134"/>
      <c r="D133" s="134"/>
      <c r="E133" s="134"/>
      <c r="F133" s="140"/>
      <c r="G133" s="67">
        <v>2008.7399999998916</v>
      </c>
    </row>
    <row r="134" spans="1:7" s="84" customFormat="1" x14ac:dyDescent="0.25">
      <c r="A134" s="139"/>
      <c r="B134" s="135"/>
      <c r="C134" s="134"/>
      <c r="D134" s="134"/>
      <c r="E134" s="85"/>
      <c r="F134" s="140"/>
      <c r="G134" s="67">
        <v>3338008.7399999998</v>
      </c>
    </row>
    <row r="135" spans="1:7" s="84" customFormat="1" x14ac:dyDescent="0.25">
      <c r="A135" s="139"/>
      <c r="B135" s="134"/>
      <c r="C135" s="134"/>
      <c r="D135" s="134"/>
      <c r="E135" s="134"/>
      <c r="F135" s="140"/>
      <c r="G135" s="67">
        <f t="shared" ref="G135:G145" si="4">+G134+E135-F135</f>
        <v>3338008.7399999998</v>
      </c>
    </row>
    <row r="136" spans="1:7" s="84" customFormat="1" x14ac:dyDescent="0.25">
      <c r="A136" s="139"/>
      <c r="B136" s="134"/>
      <c r="C136" s="134"/>
      <c r="D136" s="134"/>
      <c r="E136" s="134"/>
      <c r="F136" s="140"/>
      <c r="G136" s="67">
        <f t="shared" si="4"/>
        <v>3338008.7399999998</v>
      </c>
    </row>
    <row r="137" spans="1:7" s="84" customFormat="1" x14ac:dyDescent="0.25">
      <c r="A137" s="139"/>
      <c r="B137" s="134"/>
      <c r="C137" s="134"/>
      <c r="D137" s="134"/>
      <c r="E137" s="134"/>
      <c r="F137" s="140"/>
      <c r="G137" s="67">
        <f t="shared" si="4"/>
        <v>3338008.7399999998</v>
      </c>
    </row>
    <row r="138" spans="1:7" s="84" customFormat="1" x14ac:dyDescent="0.25">
      <c r="A138" s="139"/>
      <c r="B138" s="134"/>
      <c r="C138" s="134"/>
      <c r="D138" s="134"/>
      <c r="E138" s="134"/>
      <c r="F138" s="140"/>
      <c r="G138" s="67">
        <f t="shared" si="4"/>
        <v>3338008.7399999998</v>
      </c>
    </row>
    <row r="139" spans="1:7" s="84" customFormat="1" x14ac:dyDescent="0.25">
      <c r="A139" s="139"/>
      <c r="B139" s="134"/>
      <c r="C139" s="134"/>
      <c r="D139" s="134"/>
      <c r="E139" s="134"/>
      <c r="F139" s="140"/>
      <c r="G139" s="67">
        <f t="shared" si="4"/>
        <v>3338008.7399999998</v>
      </c>
    </row>
    <row r="140" spans="1:7" s="84" customFormat="1" x14ac:dyDescent="0.25">
      <c r="A140" s="139"/>
      <c r="B140" s="134"/>
      <c r="C140" s="134"/>
      <c r="D140" s="134"/>
      <c r="E140" s="134"/>
      <c r="F140" s="140"/>
      <c r="G140" s="67">
        <f t="shared" si="4"/>
        <v>3338008.7399999998</v>
      </c>
    </row>
    <row r="141" spans="1:7" s="84" customFormat="1" x14ac:dyDescent="0.25">
      <c r="A141" s="139"/>
      <c r="B141" s="134"/>
      <c r="C141" s="134"/>
      <c r="D141" s="134"/>
      <c r="E141" s="134"/>
      <c r="F141" s="140"/>
      <c r="G141" s="67">
        <f t="shared" si="4"/>
        <v>3338008.7399999998</v>
      </c>
    </row>
    <row r="142" spans="1:7" s="84" customFormat="1" x14ac:dyDescent="0.25">
      <c r="A142" s="139"/>
      <c r="B142" s="134"/>
      <c r="C142" s="134"/>
      <c r="D142" s="134"/>
      <c r="E142" s="134"/>
      <c r="F142" s="140"/>
      <c r="G142" s="67">
        <f t="shared" si="4"/>
        <v>3338008.7399999998</v>
      </c>
    </row>
    <row r="143" spans="1:7" s="84" customFormat="1" x14ac:dyDescent="0.25">
      <c r="A143" s="139"/>
      <c r="B143" s="134"/>
      <c r="C143" s="134"/>
      <c r="D143" s="134"/>
      <c r="E143" s="134"/>
      <c r="F143" s="140"/>
      <c r="G143" s="67">
        <f t="shared" si="4"/>
        <v>3338008.7399999998</v>
      </c>
    </row>
    <row r="144" spans="1:7" s="84" customFormat="1" x14ac:dyDescent="0.25">
      <c r="A144" s="139"/>
      <c r="B144" s="134"/>
      <c r="C144" s="134"/>
      <c r="D144" s="134"/>
      <c r="E144" s="134"/>
      <c r="F144" s="140"/>
      <c r="G144" s="67">
        <f t="shared" si="4"/>
        <v>3338008.7399999998</v>
      </c>
    </row>
    <row r="145" spans="1:7" s="84" customFormat="1" x14ac:dyDescent="0.25">
      <c r="A145" s="128"/>
      <c r="B145" s="60"/>
      <c r="C145" s="60"/>
      <c r="D145" s="60"/>
      <c r="E145" s="60"/>
      <c r="F145" s="127"/>
      <c r="G145" s="79">
        <f t="shared" si="4"/>
        <v>3338008.7399999998</v>
      </c>
    </row>
    <row r="146" spans="1:7" x14ac:dyDescent="0.25">
      <c r="A146" s="28"/>
      <c r="B146" s="28"/>
      <c r="C146" s="28"/>
      <c r="D146" s="28"/>
      <c r="E146" s="28"/>
      <c r="F146" s="28"/>
      <c r="G146" s="67">
        <f>+G145+E146-F146</f>
        <v>3338008.7399999998</v>
      </c>
    </row>
    <row r="147" spans="1:7" x14ac:dyDescent="0.25">
      <c r="A147" s="28"/>
      <c r="B147" s="28"/>
      <c r="C147" s="28"/>
      <c r="D147" s="28"/>
      <c r="E147" s="28"/>
      <c r="F147" s="23"/>
      <c r="G147" s="67">
        <f t="shared" ref="G147:G157" si="5">+G146+E147-F147</f>
        <v>3338008.7399999998</v>
      </c>
    </row>
    <row r="148" spans="1:7" x14ac:dyDescent="0.25">
      <c r="A148" s="125"/>
      <c r="B148" s="190"/>
      <c r="C148" s="28"/>
      <c r="D148" s="28"/>
      <c r="E148" s="23"/>
      <c r="F148" s="28"/>
      <c r="G148" s="67">
        <f t="shared" si="5"/>
        <v>3338008.7399999998</v>
      </c>
    </row>
    <row r="149" spans="1:7" x14ac:dyDescent="0.25">
      <c r="A149" s="72"/>
      <c r="B149" s="180"/>
      <c r="C149" s="28"/>
      <c r="D149" s="28"/>
      <c r="E149" s="28"/>
      <c r="F149" s="23"/>
      <c r="G149" s="67">
        <f t="shared" si="5"/>
        <v>3338008.7399999998</v>
      </c>
    </row>
    <row r="150" spans="1:7" x14ac:dyDescent="0.25">
      <c r="A150" s="72"/>
      <c r="B150" s="180"/>
      <c r="C150" s="28"/>
      <c r="D150" s="28"/>
      <c r="E150" s="28"/>
      <c r="F150" s="23"/>
      <c r="G150" s="67">
        <f t="shared" si="5"/>
        <v>3338008.7399999998</v>
      </c>
    </row>
    <row r="151" spans="1:7" x14ac:dyDescent="0.25">
      <c r="A151" s="72"/>
      <c r="B151" s="180"/>
      <c r="C151" s="28"/>
      <c r="D151" s="28"/>
      <c r="E151" s="28"/>
      <c r="F151" s="23"/>
      <c r="G151" s="67">
        <f t="shared" si="5"/>
        <v>3338008.7399999998</v>
      </c>
    </row>
    <row r="152" spans="1:7" x14ac:dyDescent="0.25">
      <c r="A152" s="72"/>
      <c r="B152" s="181"/>
      <c r="C152" s="28"/>
      <c r="D152" s="28"/>
      <c r="E152" s="28"/>
      <c r="F152" s="23"/>
      <c r="G152" s="67">
        <f t="shared" si="5"/>
        <v>3338008.7399999998</v>
      </c>
    </row>
    <row r="153" spans="1:7" x14ac:dyDescent="0.25">
      <c r="A153" s="72"/>
      <c r="B153" s="180"/>
      <c r="C153" s="28"/>
      <c r="D153" s="28"/>
      <c r="E153" s="28"/>
      <c r="F153" s="23"/>
      <c r="G153" s="67">
        <f t="shared" si="5"/>
        <v>3338008.7399999998</v>
      </c>
    </row>
    <row r="154" spans="1:7" x14ac:dyDescent="0.25">
      <c r="A154" s="72"/>
      <c r="B154" s="180"/>
      <c r="C154" s="28"/>
      <c r="D154" s="28"/>
      <c r="E154" s="28"/>
      <c r="F154" s="23"/>
      <c r="G154" s="67">
        <f t="shared" si="5"/>
        <v>3338008.7399999998</v>
      </c>
    </row>
    <row r="155" spans="1:7" x14ac:dyDescent="0.25">
      <c r="A155" s="72"/>
      <c r="B155" s="180"/>
      <c r="C155" s="28"/>
      <c r="D155" s="28"/>
      <c r="E155" s="28"/>
      <c r="F155" s="23"/>
      <c r="G155" s="67">
        <f t="shared" si="5"/>
        <v>3338008.7399999998</v>
      </c>
    </row>
    <row r="156" spans="1:7" x14ac:dyDescent="0.25">
      <c r="A156" s="28"/>
      <c r="B156" s="28"/>
      <c r="C156" s="28"/>
      <c r="D156" s="28"/>
      <c r="E156" s="28"/>
      <c r="F156" s="23"/>
      <c r="G156" s="67">
        <f t="shared" si="5"/>
        <v>3338008.7399999998</v>
      </c>
    </row>
    <row r="157" spans="1:7" x14ac:dyDescent="0.25">
      <c r="A157" s="60"/>
      <c r="B157" s="60"/>
      <c r="C157" s="60"/>
      <c r="D157" s="60"/>
      <c r="E157" s="60"/>
      <c r="F157" s="182"/>
      <c r="G157" s="79">
        <f t="shared" si="5"/>
        <v>3338008.7399999998</v>
      </c>
    </row>
    <row r="158" spans="1:7" x14ac:dyDescent="0.25">
      <c r="A158" s="28"/>
      <c r="B158" s="28"/>
      <c r="C158" s="28"/>
      <c r="D158" s="28"/>
      <c r="E158" s="28"/>
      <c r="F158" s="28"/>
      <c r="G158" s="28"/>
    </row>
    <row r="159" spans="1:7" x14ac:dyDescent="0.25">
      <c r="A159" s="28"/>
      <c r="B159" s="28"/>
      <c r="C159" s="28"/>
      <c r="D159" s="28"/>
      <c r="E159" s="28"/>
      <c r="F159" s="28"/>
      <c r="G159" s="28"/>
    </row>
    <row r="160" spans="1:7" x14ac:dyDescent="0.25">
      <c r="A160" s="28"/>
      <c r="B160" s="28"/>
      <c r="C160" s="28"/>
      <c r="D160" s="130" t="s">
        <v>23</v>
      </c>
      <c r="E160" s="129">
        <f>SUBTOTAL(9,E14:E159)</f>
        <v>0</v>
      </c>
      <c r="F160" s="129">
        <f>SUBTOTAL(9,F14:F157)</f>
        <v>0</v>
      </c>
      <c r="G160" s="28"/>
    </row>
    <row r="161" spans="1:7" x14ac:dyDescent="0.25">
      <c r="A161" s="28"/>
      <c r="B161" s="28"/>
      <c r="C161" s="28"/>
      <c r="D161" s="130" t="s">
        <v>22</v>
      </c>
      <c r="E161" s="129">
        <f>+'LIBRO BANCO SENASA (2)'!F1479</f>
        <v>35858675.930000007</v>
      </c>
      <c r="F161" s="129">
        <f>+'LIBRO BANCO SENASA (2)'!G1479</f>
        <v>0</v>
      </c>
      <c r="G161" s="28"/>
    </row>
    <row r="162" spans="1:7" ht="15.75" x14ac:dyDescent="0.25">
      <c r="A162" s="28"/>
      <c r="B162" s="28"/>
      <c r="C162" s="28"/>
      <c r="D162" s="130" t="s">
        <v>24</v>
      </c>
      <c r="E162" s="129">
        <f>+E160+E161</f>
        <v>35858675.930000007</v>
      </c>
      <c r="F162" s="131">
        <f>+F160+F161</f>
        <v>0</v>
      </c>
      <c r="G162" s="28"/>
    </row>
    <row r="163" spans="1:7" x14ac:dyDescent="0.25">
      <c r="A163" s="28"/>
      <c r="B163" s="28"/>
      <c r="C163" s="28"/>
      <c r="D163" s="28"/>
      <c r="E163" s="28"/>
      <c r="F163" s="28"/>
      <c r="G163" s="28"/>
    </row>
    <row r="164" spans="1:7" x14ac:dyDescent="0.25">
      <c r="A164" s="28"/>
      <c r="B164" s="28"/>
      <c r="C164" s="28"/>
      <c r="D164" s="28"/>
      <c r="E164" s="28"/>
      <c r="F164" s="28"/>
      <c r="G164" s="28"/>
    </row>
    <row r="165" spans="1:7" s="184" customFormat="1" x14ac:dyDescent="0.25"/>
    <row r="166" spans="1:7" s="184" customFormat="1" x14ac:dyDescent="0.25"/>
    <row r="167" spans="1:7" s="184" customFormat="1" x14ac:dyDescent="0.25"/>
    <row r="168" spans="1:7" s="184" customFormat="1" x14ac:dyDescent="0.25"/>
    <row r="169" spans="1:7" s="184" customFormat="1" x14ac:dyDescent="0.25"/>
    <row r="170" spans="1:7" s="184" customFormat="1" x14ac:dyDescent="0.25"/>
    <row r="171" spans="1:7" s="184" customFormat="1" x14ac:dyDescent="0.25"/>
    <row r="172" spans="1:7" s="184" customFormat="1" x14ac:dyDescent="0.25"/>
    <row r="173" spans="1:7" s="184" customFormat="1" x14ac:dyDescent="0.25"/>
    <row r="174" spans="1:7" s="184" customFormat="1" x14ac:dyDescent="0.25"/>
    <row r="175" spans="1:7" s="184" customFormat="1" x14ac:dyDescent="0.25"/>
    <row r="176" spans="1:7" s="184" customFormat="1" x14ac:dyDescent="0.25"/>
    <row r="177" s="184" customFormat="1" x14ac:dyDescent="0.25"/>
    <row r="178" s="184" customFormat="1" x14ac:dyDescent="0.25"/>
    <row r="179" s="184" customFormat="1" x14ac:dyDescent="0.25"/>
    <row r="180" s="184" customFormat="1" x14ac:dyDescent="0.25"/>
    <row r="181" s="184" customFormat="1" x14ac:dyDescent="0.25"/>
    <row r="182" s="184" customFormat="1" x14ac:dyDescent="0.25"/>
    <row r="183" s="184" customFormat="1" x14ac:dyDescent="0.25"/>
    <row r="184" s="184" customFormat="1" x14ac:dyDescent="0.25"/>
    <row r="185" s="184" customFormat="1" x14ac:dyDescent="0.25"/>
    <row r="186" s="184" customFormat="1" x14ac:dyDescent="0.25"/>
    <row r="187" s="184" customFormat="1" x14ac:dyDescent="0.25"/>
    <row r="188" s="184" customFormat="1" x14ac:dyDescent="0.25"/>
    <row r="189" s="184" customFormat="1" x14ac:dyDescent="0.25"/>
    <row r="190" s="184" customFormat="1" x14ac:dyDescent="0.25"/>
    <row r="191" s="184" customFormat="1" x14ac:dyDescent="0.25"/>
    <row r="192" s="184" customFormat="1" x14ac:dyDescent="0.25"/>
    <row r="193" s="184" customFormat="1" x14ac:dyDescent="0.25"/>
    <row r="194" s="184" customFormat="1" x14ac:dyDescent="0.25"/>
    <row r="195" s="184" customFormat="1" x14ac:dyDescent="0.25"/>
    <row r="196" s="184" customFormat="1" x14ac:dyDescent="0.25"/>
    <row r="197" s="184" customFormat="1" x14ac:dyDescent="0.25"/>
    <row r="198" s="184" customFormat="1" x14ac:dyDescent="0.25"/>
    <row r="199" s="184" customFormat="1" x14ac:dyDescent="0.25"/>
    <row r="200" s="184" customFormat="1" x14ac:dyDescent="0.25"/>
    <row r="201" s="184" customFormat="1" x14ac:dyDescent="0.25"/>
    <row r="202" s="184" customFormat="1" x14ac:dyDescent="0.25"/>
    <row r="203" s="184" customFormat="1" x14ac:dyDescent="0.25"/>
    <row r="204" s="184" customFormat="1" x14ac:dyDescent="0.25"/>
    <row r="205" s="184" customFormat="1" x14ac:dyDescent="0.25"/>
    <row r="206" s="184" customFormat="1" x14ac:dyDescent="0.25"/>
    <row r="207" s="184" customFormat="1" x14ac:dyDescent="0.25"/>
    <row r="208" s="184" customFormat="1" x14ac:dyDescent="0.25"/>
    <row r="209" s="184" customFormat="1" x14ac:dyDescent="0.25"/>
    <row r="210" s="184" customFormat="1" x14ac:dyDescent="0.25"/>
    <row r="211" s="184" customFormat="1" x14ac:dyDescent="0.25"/>
  </sheetData>
  <autoFilter ref="A12:G157"/>
  <mergeCells count="3"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LIBRO BANCO SENASA</vt:lpstr>
      <vt:lpstr>LIBRO BANCO FONDO OPERATIVO</vt:lpstr>
      <vt:lpstr>LIBRO BANCO SENASA (2)</vt:lpstr>
      <vt:lpstr>LIBRO BANCO FONDO OPERATIVO (2</vt:lpstr>
      <vt:lpstr>'LIBRO BANCO SENASA'!Títulos_a_imprimir</vt:lpstr>
      <vt:lpstr>'LIBRO BANCO SENASA (2)'!Títulos_a_imprimir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Rodriguez Troncoso</dc:creator>
  <cp:lastModifiedBy>Owner</cp:lastModifiedBy>
  <cp:lastPrinted>2022-04-06T15:05:00Z</cp:lastPrinted>
  <dcterms:created xsi:type="dcterms:W3CDTF">2021-02-03T13:46:12Z</dcterms:created>
  <dcterms:modified xsi:type="dcterms:W3CDTF">2022-04-06T15:24:14Z</dcterms:modified>
</cp:coreProperties>
</file>