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ALIDAD\Downloads\"/>
    </mc:Choice>
  </mc:AlternateContent>
  <xr:revisionPtr revIDLastSave="0" documentId="8_{9814F8B5-727F-49F7-82D6-AA115D221D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MINA INTERNA " sheetId="13" r:id="rId1"/>
    <sheet name="SERVICIOS PRESTADOS " sheetId="14" r:id="rId2"/>
  </sheets>
  <definedNames>
    <definedName name="_xlnm._FilterDatabase" localSheetId="0" hidden="1">'NOMINA INTERNA '!$W$7:$AF$28</definedName>
    <definedName name="_xlnm._FilterDatabase" localSheetId="1" hidden="1">'SERVICIOS PRESTADOS '!$A$7:$W$101</definedName>
    <definedName name="_xlnm.Print_Area" localSheetId="0">'NOMINA INTERNA '!$F$1:$AR$29</definedName>
    <definedName name="_xlnm.Print_Area" localSheetId="1">'SERVICIOS PRESTADOS '!$A$1:$U$95</definedName>
    <definedName name="_xlnm.Print_Titles" localSheetId="0">'NOMINA INTERNA '!$1:$9</definedName>
    <definedName name="_xlnm.Print_Titles" localSheetId="1">'SERVICIOS PRESTADOS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4" i="14" l="1"/>
  <c r="P87" i="14" l="1"/>
  <c r="O87" i="14"/>
  <c r="N87" i="14"/>
  <c r="M87" i="14"/>
  <c r="T87" i="14" s="1"/>
  <c r="L87" i="14"/>
  <c r="S87" i="14" l="1"/>
  <c r="U87" i="14" s="1"/>
  <c r="R87" i="14"/>
  <c r="R96" i="14" l="1"/>
  <c r="P74" i="14" l="1"/>
  <c r="O74" i="14"/>
  <c r="N74" i="14"/>
  <c r="M74" i="14"/>
  <c r="L74" i="14"/>
  <c r="P80" i="14"/>
  <c r="O80" i="14"/>
  <c r="N80" i="14"/>
  <c r="M80" i="14"/>
  <c r="L80" i="14"/>
  <c r="S80" i="14" l="1"/>
  <c r="U80" i="14" s="1"/>
  <c r="R74" i="14"/>
  <c r="T74" i="14"/>
  <c r="S74" i="14"/>
  <c r="U74" i="14" s="1"/>
  <c r="R80" i="14"/>
  <c r="T80" i="14"/>
  <c r="P82" i="14"/>
  <c r="O82" i="14"/>
  <c r="N82" i="14"/>
  <c r="M82" i="14"/>
  <c r="L82" i="14"/>
  <c r="U81" i="14"/>
  <c r="T81" i="14"/>
  <c r="S82" i="14" l="1"/>
  <c r="U82" i="14" s="1"/>
  <c r="T82" i="14"/>
  <c r="R82" i="14"/>
  <c r="U79" i="14"/>
  <c r="T79" i="14"/>
  <c r="U78" i="14" l="1"/>
  <c r="T78" i="14"/>
  <c r="U77" i="14" l="1"/>
  <c r="T77" i="14"/>
  <c r="P76" i="14" l="1"/>
  <c r="O76" i="14"/>
  <c r="N76" i="14"/>
  <c r="M76" i="14"/>
  <c r="L76" i="14"/>
  <c r="S76" i="14" l="1"/>
  <c r="U76" i="14" s="1"/>
  <c r="T76" i="14"/>
  <c r="R76" i="14"/>
  <c r="P75" i="14"/>
  <c r="O75" i="14"/>
  <c r="N75" i="14"/>
  <c r="M75" i="14"/>
  <c r="L75" i="14"/>
  <c r="S75" i="14" l="1"/>
  <c r="U75" i="14" s="1"/>
  <c r="T75" i="14"/>
  <c r="R75" i="14"/>
  <c r="P83" i="14" l="1"/>
  <c r="O83" i="14"/>
  <c r="N83" i="14"/>
  <c r="M83" i="14"/>
  <c r="L83" i="14"/>
  <c r="T83" i="14" l="1"/>
  <c r="S83" i="14"/>
  <c r="U83" i="14" s="1"/>
  <c r="R83" i="14"/>
  <c r="L68" i="14" l="1"/>
  <c r="AH28" i="13" l="1"/>
  <c r="N42" i="14" l="1"/>
  <c r="P42" i="14"/>
  <c r="O42" i="14"/>
  <c r="M42" i="14"/>
  <c r="L42" i="14"/>
  <c r="P47" i="14"/>
  <c r="O47" i="14"/>
  <c r="N47" i="14"/>
  <c r="M47" i="14"/>
  <c r="L47" i="14"/>
  <c r="T42" i="14" l="1"/>
  <c r="S47" i="14"/>
  <c r="U47" i="14" s="1"/>
  <c r="T47" i="14"/>
  <c r="R42" i="14"/>
  <c r="R47" i="14"/>
  <c r="S42" i="14"/>
  <c r="U42" i="14" s="1"/>
  <c r="P66" i="14" l="1"/>
  <c r="O66" i="14"/>
  <c r="N66" i="14"/>
  <c r="M66" i="14"/>
  <c r="L66" i="14"/>
  <c r="T66" i="14" l="1"/>
  <c r="R66" i="14"/>
  <c r="S66" i="14"/>
  <c r="P48" i="14"/>
  <c r="O48" i="14"/>
  <c r="N48" i="14"/>
  <c r="M48" i="14"/>
  <c r="L48" i="14"/>
  <c r="U66" i="14" l="1"/>
  <c r="S48" i="14"/>
  <c r="U48" i="14" s="1"/>
  <c r="T48" i="14"/>
  <c r="R48" i="14"/>
  <c r="M33" i="14" l="1"/>
  <c r="M62" i="14" l="1"/>
  <c r="P62" i="14"/>
  <c r="O62" i="14"/>
  <c r="N62" i="14"/>
  <c r="L62" i="14"/>
  <c r="AM24" i="13"/>
  <c r="AL24" i="13"/>
  <c r="AK24" i="13"/>
  <c r="AJ24" i="13"/>
  <c r="AI24" i="13"/>
  <c r="AP24" i="13" l="1"/>
  <c r="AR24" i="13" s="1"/>
  <c r="T62" i="14"/>
  <c r="AQ24" i="13"/>
  <c r="S62" i="14"/>
  <c r="U62" i="14" s="1"/>
  <c r="AO24" i="13"/>
  <c r="R62" i="14"/>
  <c r="L18" i="14" l="1"/>
  <c r="M18" i="14"/>
  <c r="N18" i="14"/>
  <c r="O18" i="14"/>
  <c r="P18" i="14"/>
  <c r="L20" i="14"/>
  <c r="M20" i="14"/>
  <c r="N20" i="14"/>
  <c r="O20" i="14"/>
  <c r="P20" i="14"/>
  <c r="L22" i="14"/>
  <c r="M22" i="14"/>
  <c r="N22" i="14"/>
  <c r="O22" i="14"/>
  <c r="P22" i="14"/>
  <c r="L25" i="14"/>
  <c r="M25" i="14"/>
  <c r="N25" i="14"/>
  <c r="O25" i="14"/>
  <c r="P25" i="14"/>
  <c r="L26" i="14"/>
  <c r="M26" i="14"/>
  <c r="N26" i="14"/>
  <c r="O26" i="14"/>
  <c r="P26" i="14"/>
  <c r="L27" i="14"/>
  <c r="M27" i="14"/>
  <c r="N27" i="14"/>
  <c r="O27" i="14"/>
  <c r="P27" i="14"/>
  <c r="L28" i="14"/>
  <c r="M28" i="14"/>
  <c r="N28" i="14"/>
  <c r="O28" i="14"/>
  <c r="P28" i="14"/>
  <c r="L29" i="14"/>
  <c r="M29" i="14"/>
  <c r="N29" i="14"/>
  <c r="O29" i="14"/>
  <c r="P29" i="14"/>
  <c r="L34" i="14"/>
  <c r="M34" i="14"/>
  <c r="N34" i="14"/>
  <c r="O34" i="14"/>
  <c r="P34" i="14"/>
  <c r="L37" i="14"/>
  <c r="M37" i="14"/>
  <c r="N37" i="14"/>
  <c r="O37" i="14"/>
  <c r="P37" i="14"/>
  <c r="L38" i="14"/>
  <c r="M38" i="14"/>
  <c r="N38" i="14"/>
  <c r="O38" i="14"/>
  <c r="P38" i="14"/>
  <c r="L39" i="14"/>
  <c r="M39" i="14"/>
  <c r="N39" i="14"/>
  <c r="O39" i="14"/>
  <c r="P39" i="14"/>
  <c r="L41" i="14"/>
  <c r="M41" i="14"/>
  <c r="N41" i="14"/>
  <c r="O41" i="14"/>
  <c r="P41" i="14"/>
  <c r="L43" i="14"/>
  <c r="M43" i="14"/>
  <c r="N43" i="14"/>
  <c r="O43" i="14"/>
  <c r="P43" i="14"/>
  <c r="L44" i="14"/>
  <c r="M44" i="14"/>
  <c r="N44" i="14"/>
  <c r="O44" i="14"/>
  <c r="P44" i="14"/>
  <c r="L45" i="14"/>
  <c r="M45" i="14"/>
  <c r="N45" i="14"/>
  <c r="O45" i="14"/>
  <c r="P45" i="14"/>
  <c r="L49" i="14"/>
  <c r="M49" i="14"/>
  <c r="N49" i="14"/>
  <c r="O49" i="14"/>
  <c r="P49" i="14"/>
  <c r="L51" i="14"/>
  <c r="M51" i="14"/>
  <c r="N51" i="14"/>
  <c r="O51" i="14"/>
  <c r="P51" i="14"/>
  <c r="L52" i="14"/>
  <c r="M52" i="14"/>
  <c r="N52" i="14"/>
  <c r="O52" i="14"/>
  <c r="P52" i="14"/>
  <c r="L53" i="14"/>
  <c r="M53" i="14"/>
  <c r="N53" i="14"/>
  <c r="O53" i="14"/>
  <c r="P53" i="14"/>
  <c r="L54" i="14"/>
  <c r="M54" i="14"/>
  <c r="N54" i="14"/>
  <c r="O54" i="14"/>
  <c r="P54" i="14"/>
  <c r="L55" i="14"/>
  <c r="M55" i="14"/>
  <c r="N55" i="14"/>
  <c r="O55" i="14"/>
  <c r="P55" i="14"/>
  <c r="L73" i="14"/>
  <c r="M73" i="14"/>
  <c r="N73" i="14"/>
  <c r="O73" i="14"/>
  <c r="P73" i="14"/>
  <c r="L56" i="14"/>
  <c r="M56" i="14"/>
  <c r="N56" i="14"/>
  <c r="O56" i="14"/>
  <c r="P56" i="14"/>
  <c r="L58" i="14"/>
  <c r="M58" i="14"/>
  <c r="N58" i="14"/>
  <c r="O58" i="14"/>
  <c r="P58" i="14"/>
  <c r="L59" i="14"/>
  <c r="M59" i="14"/>
  <c r="N59" i="14"/>
  <c r="O59" i="14"/>
  <c r="P59" i="14"/>
  <c r="L65" i="14"/>
  <c r="M65" i="14"/>
  <c r="N65" i="14"/>
  <c r="O65" i="14"/>
  <c r="P65" i="14"/>
  <c r="L70" i="14"/>
  <c r="M70" i="14"/>
  <c r="N70" i="14"/>
  <c r="O70" i="14"/>
  <c r="P70" i="14"/>
  <c r="L72" i="14"/>
  <c r="M72" i="14"/>
  <c r="N72" i="14"/>
  <c r="O72" i="14"/>
  <c r="P72" i="14"/>
  <c r="L67" i="14"/>
  <c r="M67" i="14"/>
  <c r="N67" i="14"/>
  <c r="O67" i="14"/>
  <c r="P67" i="14"/>
  <c r="L31" i="14"/>
  <c r="M31" i="14"/>
  <c r="N31" i="14"/>
  <c r="O31" i="14"/>
  <c r="P31" i="14"/>
  <c r="L11" i="14"/>
  <c r="M11" i="14"/>
  <c r="N11" i="14"/>
  <c r="O11" i="14"/>
  <c r="P11" i="14"/>
  <c r="L84" i="14"/>
  <c r="M84" i="14"/>
  <c r="N84" i="14"/>
  <c r="O84" i="14"/>
  <c r="P84" i="14"/>
  <c r="L46" i="14"/>
  <c r="M46" i="14"/>
  <c r="N46" i="14"/>
  <c r="O46" i="14"/>
  <c r="P46" i="14"/>
  <c r="L32" i="14"/>
  <c r="M32" i="14"/>
  <c r="N32" i="14"/>
  <c r="O32" i="14"/>
  <c r="P32" i="14"/>
  <c r="L16" i="14"/>
  <c r="M16" i="14"/>
  <c r="N16" i="14"/>
  <c r="O16" i="14"/>
  <c r="P16" i="14"/>
  <c r="L60" i="14"/>
  <c r="M60" i="14"/>
  <c r="N60" i="14"/>
  <c r="O60" i="14"/>
  <c r="P60" i="14"/>
  <c r="L10" i="14"/>
  <c r="M10" i="14"/>
  <c r="N10" i="14"/>
  <c r="O10" i="14"/>
  <c r="P10" i="14"/>
  <c r="L14" i="14"/>
  <c r="M14" i="14"/>
  <c r="N14" i="14"/>
  <c r="O14" i="14"/>
  <c r="P14" i="14"/>
  <c r="S45" i="14" l="1"/>
  <c r="U45" i="14" s="1"/>
  <c r="S51" i="14"/>
  <c r="U51" i="14" s="1"/>
  <c r="S28" i="14"/>
  <c r="U28" i="14" s="1"/>
  <c r="S14" i="14"/>
  <c r="U14" i="14" s="1"/>
  <c r="S58" i="14"/>
  <c r="U58" i="14" s="1"/>
  <c r="S44" i="14"/>
  <c r="U44" i="14" s="1"/>
  <c r="S49" i="14"/>
  <c r="U49" i="14" s="1"/>
  <c r="R37" i="14"/>
  <c r="R25" i="14"/>
  <c r="S53" i="14"/>
  <c r="U53" i="14" s="1"/>
  <c r="S41" i="14"/>
  <c r="U41" i="14" s="1"/>
  <c r="T37" i="14"/>
  <c r="S84" i="14"/>
  <c r="U84" i="14" s="1"/>
  <c r="S32" i="14"/>
  <c r="U32" i="14" s="1"/>
  <c r="S67" i="14"/>
  <c r="U67" i="14" s="1"/>
  <c r="S70" i="14"/>
  <c r="U70" i="14" s="1"/>
  <c r="T44" i="14"/>
  <c r="T41" i="14"/>
  <c r="R46" i="14"/>
  <c r="S72" i="14"/>
  <c r="U72" i="14" s="1"/>
  <c r="S56" i="14"/>
  <c r="U56" i="14" s="1"/>
  <c r="T54" i="14"/>
  <c r="S16" i="14"/>
  <c r="U16" i="14" s="1"/>
  <c r="R11" i="14"/>
  <c r="S31" i="14"/>
  <c r="U31" i="14" s="1"/>
  <c r="T70" i="14"/>
  <c r="S59" i="14"/>
  <c r="U59" i="14" s="1"/>
  <c r="R73" i="14"/>
  <c r="S55" i="14"/>
  <c r="U55" i="14" s="1"/>
  <c r="R52" i="14"/>
  <c r="T49" i="14"/>
  <c r="R45" i="14"/>
  <c r="S38" i="14"/>
  <c r="U38" i="14" s="1"/>
  <c r="T29" i="14"/>
  <c r="T27" i="14"/>
  <c r="S18" i="14"/>
  <c r="U18" i="14" s="1"/>
  <c r="T59" i="14"/>
  <c r="T22" i="14"/>
  <c r="T16" i="14"/>
  <c r="R10" i="14"/>
  <c r="S60" i="14"/>
  <c r="U60" i="14" s="1"/>
  <c r="R65" i="14"/>
  <c r="S54" i="14"/>
  <c r="U54" i="14" s="1"/>
  <c r="R43" i="14"/>
  <c r="T14" i="14"/>
  <c r="T32" i="14"/>
  <c r="T84" i="14"/>
  <c r="T67" i="14"/>
  <c r="T58" i="14"/>
  <c r="T56" i="14"/>
  <c r="T53" i="14"/>
  <c r="T45" i="14"/>
  <c r="T43" i="14"/>
  <c r="T38" i="14"/>
  <c r="S37" i="14"/>
  <c r="U37" i="14" s="1"/>
  <c r="T10" i="14"/>
  <c r="T46" i="14"/>
  <c r="T11" i="14"/>
  <c r="T65" i="14"/>
  <c r="T73" i="14"/>
  <c r="T52" i="14"/>
  <c r="S43" i="14"/>
  <c r="U43" i="14" s="1"/>
  <c r="T25" i="14"/>
  <c r="T20" i="14"/>
  <c r="S10" i="14"/>
  <c r="S46" i="14"/>
  <c r="U46" i="14" s="1"/>
  <c r="S11" i="14"/>
  <c r="U11" i="14" s="1"/>
  <c r="S65" i="14"/>
  <c r="U65" i="14" s="1"/>
  <c r="S73" i="14"/>
  <c r="U73" i="14" s="1"/>
  <c r="S52" i="14"/>
  <c r="U52" i="14" s="1"/>
  <c r="T26" i="14"/>
  <c r="S25" i="14"/>
  <c r="U25" i="14" s="1"/>
  <c r="R34" i="14"/>
  <c r="S34" i="14"/>
  <c r="U34" i="14" s="1"/>
  <c r="R44" i="14"/>
  <c r="R41" i="14"/>
  <c r="R14" i="14"/>
  <c r="R16" i="14"/>
  <c r="R32" i="14"/>
  <c r="R84" i="14"/>
  <c r="R67" i="14"/>
  <c r="R70" i="14"/>
  <c r="R59" i="14"/>
  <c r="R58" i="14"/>
  <c r="R56" i="14"/>
  <c r="R54" i="14"/>
  <c r="R53" i="14"/>
  <c r="R49" i="14"/>
  <c r="R60" i="14"/>
  <c r="T60" i="14"/>
  <c r="R31" i="14"/>
  <c r="T31" i="14"/>
  <c r="R72" i="14"/>
  <c r="T72" i="14"/>
  <c r="R55" i="14"/>
  <c r="T55" i="14"/>
  <c r="R51" i="14"/>
  <c r="T51" i="14"/>
  <c r="S29" i="14"/>
  <c r="U29" i="14" s="1"/>
  <c r="R29" i="14"/>
  <c r="R39" i="14"/>
  <c r="S39" i="14"/>
  <c r="U39" i="14" s="1"/>
  <c r="R38" i="14"/>
  <c r="T28" i="14"/>
  <c r="R27" i="14"/>
  <c r="S27" i="14"/>
  <c r="U27" i="14" s="1"/>
  <c r="R22" i="14"/>
  <c r="S22" i="14"/>
  <c r="U22" i="14" s="1"/>
  <c r="T18" i="14"/>
  <c r="T39" i="14"/>
  <c r="T34" i="14"/>
  <c r="R28" i="14"/>
  <c r="R26" i="14"/>
  <c r="S26" i="14"/>
  <c r="U26" i="14" s="1"/>
  <c r="R20" i="14"/>
  <c r="S20" i="14"/>
  <c r="U20" i="14" s="1"/>
  <c r="R18" i="14"/>
  <c r="U10" i="14" l="1"/>
  <c r="P33" i="14"/>
  <c r="O33" i="14"/>
  <c r="N33" i="14"/>
  <c r="L33" i="14"/>
  <c r="S33" i="14" l="1"/>
  <c r="U33" i="14" s="1"/>
  <c r="R33" i="14"/>
  <c r="T33" i="14"/>
  <c r="Q24" i="14" l="1"/>
  <c r="AI27" i="13" l="1"/>
  <c r="N40" i="14" l="1"/>
  <c r="N68" i="14"/>
  <c r="N35" i="14"/>
  <c r="L40" i="14" l="1"/>
  <c r="T30" i="14" l="1"/>
  <c r="T63" i="14"/>
  <c r="U30" i="14"/>
  <c r="U63" i="14"/>
  <c r="P12" i="14"/>
  <c r="P13" i="14"/>
  <c r="P19" i="14"/>
  <c r="P35" i="14"/>
  <c r="P21" i="14"/>
  <c r="P68" i="14"/>
  <c r="P40" i="14"/>
  <c r="O12" i="14"/>
  <c r="O13" i="14"/>
  <c r="O19" i="14"/>
  <c r="O35" i="14"/>
  <c r="O21" i="14"/>
  <c r="O68" i="14"/>
  <c r="O40" i="14"/>
  <c r="M12" i="14"/>
  <c r="M13" i="14"/>
  <c r="M19" i="14"/>
  <c r="M35" i="14"/>
  <c r="M21" i="14"/>
  <c r="M68" i="14"/>
  <c r="N12" i="14"/>
  <c r="N13" i="14"/>
  <c r="N19" i="14"/>
  <c r="N21" i="14"/>
  <c r="M40" i="14"/>
  <c r="L12" i="14"/>
  <c r="L13" i="14"/>
  <c r="L19" i="14"/>
  <c r="L24" i="14" s="1"/>
  <c r="L35" i="14"/>
  <c r="L21" i="14"/>
  <c r="L94" i="14" l="1"/>
  <c r="O24" i="14"/>
  <c r="O94" i="14" s="1"/>
  <c r="P24" i="14"/>
  <c r="P94" i="14" s="1"/>
  <c r="M24" i="14"/>
  <c r="M94" i="14" s="1"/>
  <c r="N24" i="14"/>
  <c r="N94" i="14" s="1"/>
  <c r="S21" i="14"/>
  <c r="U21" i="14" s="1"/>
  <c r="R68" i="14"/>
  <c r="R40" i="14"/>
  <c r="T35" i="14"/>
  <c r="T40" i="14"/>
  <c r="S68" i="14"/>
  <c r="S19" i="14"/>
  <c r="S13" i="14"/>
  <c r="U13" i="14" s="1"/>
  <c r="T68" i="14"/>
  <c r="T13" i="14"/>
  <c r="R13" i="14"/>
  <c r="T21" i="14"/>
  <c r="T12" i="14"/>
  <c r="S12" i="14"/>
  <c r="R12" i="14"/>
  <c r="T19" i="14"/>
  <c r="R19" i="14"/>
  <c r="R21" i="14"/>
  <c r="S40" i="14"/>
  <c r="S35" i="14"/>
  <c r="U35" i="14" s="1"/>
  <c r="R35" i="14"/>
  <c r="U12" i="14" l="1"/>
  <c r="R24" i="14"/>
  <c r="R94" i="14" s="1"/>
  <c r="T24" i="14"/>
  <c r="T94" i="14" s="1"/>
  <c r="U40" i="14"/>
  <c r="S24" i="14"/>
  <c r="S94" i="14" s="1"/>
  <c r="U68" i="14"/>
  <c r="U19" i="14"/>
  <c r="U24" i="14" l="1"/>
  <c r="U94" i="14" s="1"/>
  <c r="AK10" i="13"/>
  <c r="AK11" i="13"/>
  <c r="AK17" i="13"/>
  <c r="AK18" i="13"/>
  <c r="AK13" i="13"/>
  <c r="AK14" i="13"/>
  <c r="AK15" i="13"/>
  <c r="AK16" i="13"/>
  <c r="AK20" i="13"/>
  <c r="AK19" i="13"/>
  <c r="AK21" i="13"/>
  <c r="AK25" i="13"/>
  <c r="AK22" i="13"/>
  <c r="AK23" i="13"/>
  <c r="AK26" i="13"/>
  <c r="AK27" i="13"/>
  <c r="AJ10" i="13"/>
  <c r="AJ11" i="13"/>
  <c r="AJ17" i="13"/>
  <c r="AJ18" i="13"/>
  <c r="AJ13" i="13"/>
  <c r="AJ14" i="13"/>
  <c r="AJ15" i="13"/>
  <c r="AJ16" i="13"/>
  <c r="AJ20" i="13"/>
  <c r="AJ19" i="13"/>
  <c r="AJ21" i="13"/>
  <c r="AJ25" i="13"/>
  <c r="AJ22" i="13"/>
  <c r="AJ23" i="13"/>
  <c r="AJ26" i="13"/>
  <c r="AJ27" i="13"/>
  <c r="AI10" i="13"/>
  <c r="AI11" i="13"/>
  <c r="AI17" i="13"/>
  <c r="AI18" i="13"/>
  <c r="AI13" i="13"/>
  <c r="AI14" i="13"/>
  <c r="AI15" i="13"/>
  <c r="AI16" i="13"/>
  <c r="AI20" i="13"/>
  <c r="AI19" i="13"/>
  <c r="AI21" i="13"/>
  <c r="AI25" i="13"/>
  <c r="AI22" i="13"/>
  <c r="AI23" i="13"/>
  <c r="AI26" i="13"/>
  <c r="AI28" i="13" l="1"/>
  <c r="AJ28" i="13"/>
  <c r="AK28" i="13"/>
  <c r="AL10" i="13"/>
  <c r="AL11" i="13"/>
  <c r="AL17" i="13"/>
  <c r="AL18" i="13"/>
  <c r="AL13" i="13"/>
  <c r="AL14" i="13"/>
  <c r="AL15" i="13"/>
  <c r="AL16" i="13"/>
  <c r="AL20" i="13"/>
  <c r="AL19" i="13"/>
  <c r="AL21" i="13"/>
  <c r="AL25" i="13"/>
  <c r="AL22" i="13"/>
  <c r="AL23" i="13"/>
  <c r="AL26" i="13"/>
  <c r="AL27" i="13"/>
  <c r="AM10" i="13"/>
  <c r="AM11" i="13"/>
  <c r="AM17" i="13"/>
  <c r="AM18" i="13"/>
  <c r="AM13" i="13"/>
  <c r="AM14" i="13"/>
  <c r="AM15" i="13"/>
  <c r="AM16" i="13"/>
  <c r="AM20" i="13"/>
  <c r="AM19" i="13"/>
  <c r="AM21" i="13"/>
  <c r="AM25" i="13"/>
  <c r="AM22" i="13"/>
  <c r="AM23" i="13"/>
  <c r="AM26" i="13"/>
  <c r="AM27" i="13"/>
  <c r="AQ27" i="13" s="1"/>
  <c r="AL28" i="13" l="1"/>
  <c r="AM28" i="13"/>
  <c r="AO22" i="13"/>
  <c r="AO14" i="13"/>
  <c r="AO10" i="13"/>
  <c r="AO25" i="13"/>
  <c r="AO15" i="13"/>
  <c r="AO13" i="13"/>
  <c r="AO11" i="13"/>
  <c r="AO27" i="13"/>
  <c r="AO23" i="13"/>
  <c r="AO19" i="13"/>
  <c r="AO16" i="13"/>
  <c r="AO26" i="13"/>
  <c r="AO21" i="13"/>
  <c r="AO20" i="13"/>
  <c r="AO18" i="13"/>
  <c r="AO17" i="13"/>
  <c r="AQ23" i="13"/>
  <c r="AQ15" i="13"/>
  <c r="AQ13" i="13"/>
  <c r="AP25" i="13"/>
  <c r="AR25" i="13" s="1"/>
  <c r="AQ17" i="13"/>
  <c r="AP26" i="13"/>
  <c r="AP22" i="13"/>
  <c r="AR22" i="13" s="1"/>
  <c r="AP20" i="13"/>
  <c r="AR20" i="13" s="1"/>
  <c r="AP18" i="13"/>
  <c r="AR18" i="13" s="1"/>
  <c r="AQ26" i="13"/>
  <c r="AQ14" i="13"/>
  <c r="AQ11" i="13"/>
  <c r="AP14" i="13"/>
  <c r="AR14" i="13" s="1"/>
  <c r="AP11" i="13"/>
  <c r="AR11" i="13" s="1"/>
  <c r="AP27" i="13"/>
  <c r="AR27" i="13" s="1"/>
  <c r="AP23" i="13"/>
  <c r="AR23" i="13" s="1"/>
  <c r="AQ25" i="13"/>
  <c r="AP21" i="13"/>
  <c r="AR21" i="13" s="1"/>
  <c r="AQ16" i="13"/>
  <c r="AQ10" i="13"/>
  <c r="AP19" i="13"/>
  <c r="AR19" i="13" s="1"/>
  <c r="AQ19" i="13"/>
  <c r="AP16" i="13"/>
  <c r="AR16" i="13" s="1"/>
  <c r="AP10" i="13"/>
  <c r="AQ22" i="13"/>
  <c r="AQ21" i="13"/>
  <c r="AQ20" i="13"/>
  <c r="AQ18" i="13"/>
  <c r="AP15" i="13"/>
  <c r="AR15" i="13" s="1"/>
  <c r="AP13" i="13"/>
  <c r="AR13" i="13" s="1"/>
  <c r="AP17" i="13"/>
  <c r="AR17" i="13" s="1"/>
  <c r="AP28" i="13" l="1"/>
  <c r="AQ28" i="13"/>
  <c r="AO28" i="13"/>
  <c r="AR10" i="13"/>
  <c r="AR28" i="13" s="1"/>
  <c r="AN2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Libanesa Feliz</author>
  </authors>
  <commentList>
    <comment ref="A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AE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AF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FINALIZA EL CONTRATO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Libanesa Feliz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H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I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FINALIZA EL CONTRATO</t>
        </r>
      </text>
    </comment>
  </commentList>
</comments>
</file>

<file path=xl/sharedStrings.xml><?xml version="1.0" encoding="utf-8"?>
<sst xmlns="http://schemas.openxmlformats.org/spreadsheetml/2006/main" count="816" uniqueCount="337">
  <si>
    <t xml:space="preserve">Servicio Nacional de Salud </t>
  </si>
  <si>
    <t>TOTAL GENERAL</t>
  </si>
  <si>
    <t xml:space="preserve">Nómina Interna Empleados </t>
  </si>
  <si>
    <t xml:space="preserve"> No. </t>
  </si>
  <si>
    <t>Nombre</t>
  </si>
  <si>
    <t>Apellido</t>
  </si>
  <si>
    <t>Departamento</t>
  </si>
  <si>
    <t xml:space="preserve">Función </t>
  </si>
  <si>
    <t>Estatus</t>
  </si>
  <si>
    <t>Fecha de inicio del contrato</t>
  </si>
  <si>
    <t>Sueldo Bruto (RD$)</t>
  </si>
  <si>
    <t>Seguridad Social (LEY 87-01)</t>
  </si>
  <si>
    <t>Total Retenciones y Aportes</t>
  </si>
  <si>
    <t>Sueldo Neto (RD$)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</si>
  <si>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</si>
  <si>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</si>
  <si>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</si>
  <si>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</si>
  <si>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</si>
  <si>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</si>
  <si>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</si>
  <si>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Empleado (2.87%)</t>
  </si>
  <si>
    <t>Patronal (7.10%)</t>
  </si>
  <si>
    <t>Empleado (3.04%)</t>
  </si>
  <si>
    <t>Patronal (7.09%)</t>
  </si>
  <si>
    <t xml:space="preserve">Grupo </t>
  </si>
  <si>
    <t>Ocupacional</t>
  </si>
  <si>
    <t xml:space="preserve">Nombre del Establecimiento: HOSPITAL JUAN PABLO PINA </t>
  </si>
  <si>
    <t>CARMEN ALICIA</t>
  </si>
  <si>
    <t xml:space="preserve">EYMY JULY </t>
  </si>
  <si>
    <t>FRANCISCA YULEYMI</t>
  </si>
  <si>
    <t>GERMAN</t>
  </si>
  <si>
    <t>INES DEL CARMEN</t>
  </si>
  <si>
    <t>JUAN</t>
  </si>
  <si>
    <t xml:space="preserve">JULIA </t>
  </si>
  <si>
    <t>YARITZA EMILIA</t>
  </si>
  <si>
    <t>LIDIA HIRLANDA</t>
  </si>
  <si>
    <t>LUCY NIEVE</t>
  </si>
  <si>
    <t>SOCIA ANDREA JOSELIN</t>
  </si>
  <si>
    <t>YANDRY MARIEL</t>
  </si>
  <si>
    <t>MONTERO DE PEREZ</t>
  </si>
  <si>
    <t>ASENCIO SOSA</t>
  </si>
  <si>
    <t>JAQUEZ REYES</t>
  </si>
  <si>
    <t>MARTE GUTIERREZ</t>
  </si>
  <si>
    <t>POLANCO CORDERO</t>
  </si>
  <si>
    <t xml:space="preserve">CEDEÑO </t>
  </si>
  <si>
    <t>VIZCAINO PEREZ</t>
  </si>
  <si>
    <t>ARIAS GERMAN</t>
  </si>
  <si>
    <t>CABRERA ROMERO</t>
  </si>
  <si>
    <t>BRAZOBAN VALENZUELA</t>
  </si>
  <si>
    <t>MATEO FRUCTUOSO</t>
  </si>
  <si>
    <t>CONSERJE</t>
  </si>
  <si>
    <t>ATENCION AL USUARIO</t>
  </si>
  <si>
    <t xml:space="preserve">FLEBOTOMISTA </t>
  </si>
  <si>
    <t>PORTERO</t>
  </si>
  <si>
    <t>AVANZADA</t>
  </si>
  <si>
    <t>SECRETARIA</t>
  </si>
  <si>
    <t>AUXILIAR FACTURACION</t>
  </si>
  <si>
    <t>AUXILIAR DE FARMACIA</t>
  </si>
  <si>
    <t>COCINERA</t>
  </si>
  <si>
    <t>AUX FARMACIA</t>
  </si>
  <si>
    <t>MAYORDOMIA</t>
  </si>
  <si>
    <t>LABORATORIO CLINICO</t>
  </si>
  <si>
    <t xml:space="preserve">MANTENIMIENTO </t>
  </si>
  <si>
    <t>FACTURACION</t>
  </si>
  <si>
    <t>ADMINISTRACION</t>
  </si>
  <si>
    <t>SEGURIDAD</t>
  </si>
  <si>
    <t>ODONTOLOGIA</t>
  </si>
  <si>
    <t>FARMACIA</t>
  </si>
  <si>
    <t>ALIMENTACION Y NUTRICION</t>
  </si>
  <si>
    <t>CONTRATADO</t>
  </si>
  <si>
    <t>JAIME FRANCISCO</t>
  </si>
  <si>
    <t>MOJICA GARCIA</t>
  </si>
  <si>
    <t xml:space="preserve">JOSE ALTAGRACIA </t>
  </si>
  <si>
    <t xml:space="preserve">ARIAS HEREDIA </t>
  </si>
  <si>
    <t>CARLOS ISMAEL</t>
  </si>
  <si>
    <t>AQUINO JIMENEZ</t>
  </si>
  <si>
    <t>TECNICO DE REFRIGERACION</t>
  </si>
  <si>
    <t>DEPENSISTA</t>
  </si>
  <si>
    <t>CAMILLERO</t>
  </si>
  <si>
    <t>TECNICO DE IMAGEN</t>
  </si>
  <si>
    <t>SALUD MENTAL</t>
  </si>
  <si>
    <t>IMAGENES</t>
  </si>
  <si>
    <t>MANTENIMIENTO</t>
  </si>
  <si>
    <t>YULISA</t>
  </si>
  <si>
    <t>JIMENEZ SANTOS</t>
  </si>
  <si>
    <t>JESSICA CAROLINA</t>
  </si>
  <si>
    <t xml:space="preserve">PATRICIO </t>
  </si>
  <si>
    <t>CABRERA</t>
  </si>
  <si>
    <t xml:space="preserve">YINMI </t>
  </si>
  <si>
    <t>BRIOSO CUELLO</t>
  </si>
  <si>
    <t xml:space="preserve">DILIANI </t>
  </si>
  <si>
    <t>ALCANTARA RODRIGUEZ</t>
  </si>
  <si>
    <t>DANERYS ANGELINA</t>
  </si>
  <si>
    <t>MEDRANO RODRIGUEZ</t>
  </si>
  <si>
    <t>CIRUGIA</t>
  </si>
  <si>
    <t>AUX FACTURACION</t>
  </si>
  <si>
    <t>SUPERVISORA DE FACTURACION</t>
  </si>
  <si>
    <t>ANDREA ALTAGRACIA</t>
  </si>
  <si>
    <t>DE LA CRUZ LIRIANO</t>
  </si>
  <si>
    <t xml:space="preserve">MILAGRO </t>
  </si>
  <si>
    <t>RODRIGUEZ</t>
  </si>
  <si>
    <t>DOMINGO</t>
  </si>
  <si>
    <t>PINALES CABRERA</t>
  </si>
  <si>
    <t>RECOLECTOR BASURA</t>
  </si>
  <si>
    <t>VALDEZ CABRERA</t>
  </si>
  <si>
    <t xml:space="preserve">PEDRO </t>
  </si>
  <si>
    <t>ROSARIO</t>
  </si>
  <si>
    <t>JOSE DEL CARMEN</t>
  </si>
  <si>
    <t>GUZMAN VEGA</t>
  </si>
  <si>
    <t>VIGILANTE</t>
  </si>
  <si>
    <t>I</t>
  </si>
  <si>
    <t>III</t>
  </si>
  <si>
    <t>II</t>
  </si>
  <si>
    <t>TURBI MEDINA</t>
  </si>
  <si>
    <t>ELSA MARIA</t>
  </si>
  <si>
    <t>SANTOS DE LOS SANTOS</t>
  </si>
  <si>
    <t>EDUVIRGES</t>
  </si>
  <si>
    <t>CEDANO CORCINO</t>
  </si>
  <si>
    <t>JAROLIN JAZMIN</t>
  </si>
  <si>
    <t>LARA EMETERIO</t>
  </si>
  <si>
    <t xml:space="preserve">CATALINA </t>
  </si>
  <si>
    <t>SEROGGINS ROBLES</t>
  </si>
  <si>
    <t>MOISES FRANCISCO</t>
  </si>
  <si>
    <t>TOLEDO CUELLO</t>
  </si>
  <si>
    <t>HILDA SAGRARIO</t>
  </si>
  <si>
    <t>SIERRA DE LOS SANTOS</t>
  </si>
  <si>
    <t xml:space="preserve">MILEDYS </t>
  </si>
  <si>
    <t>FRIAS BAEZ</t>
  </si>
  <si>
    <t xml:space="preserve">LORENZO </t>
  </si>
  <si>
    <t>MARILENNY</t>
  </si>
  <si>
    <t>ASENCIO BAUTISTA</t>
  </si>
  <si>
    <t>ESTADISTICA</t>
  </si>
  <si>
    <t>AUXILIAR DE ESTADISTICAS</t>
  </si>
  <si>
    <t>MAIRA</t>
  </si>
  <si>
    <t>SOTO GUERRERO</t>
  </si>
  <si>
    <t>LUIS DAVID</t>
  </si>
  <si>
    <t>MONTAS VILLA</t>
  </si>
  <si>
    <t xml:space="preserve">JOSE </t>
  </si>
  <si>
    <t>VALDEZ ROSA</t>
  </si>
  <si>
    <t>ILENIS SORANDI</t>
  </si>
  <si>
    <t>SOTO SOTO</t>
  </si>
  <si>
    <t xml:space="preserve">FACTURACION </t>
  </si>
  <si>
    <t>GARCIA</t>
  </si>
  <si>
    <t>CARMEN EFIGENIA</t>
  </si>
  <si>
    <t>MEDRANO CARMONA</t>
  </si>
  <si>
    <t>MARIELA DOLORES</t>
  </si>
  <si>
    <t>AURELINA</t>
  </si>
  <si>
    <t xml:space="preserve">ROSALBA </t>
  </si>
  <si>
    <t>ZAPATA GARCIA</t>
  </si>
  <si>
    <t>ASISTENTE DENTAL</t>
  </si>
  <si>
    <t>ELIANA JINETTE</t>
  </si>
  <si>
    <t>NUÑEZ VALDEZ</t>
  </si>
  <si>
    <t>NUTRICION</t>
  </si>
  <si>
    <t>DOMMY</t>
  </si>
  <si>
    <t>VIZCAINO REYES</t>
  </si>
  <si>
    <t>AYUDANTE MANTENIMIENTO</t>
  </si>
  <si>
    <t xml:space="preserve">CONSERJE </t>
  </si>
  <si>
    <t>NANI</t>
  </si>
  <si>
    <t>DE LOS SANTOS</t>
  </si>
  <si>
    <t>PAMELA</t>
  </si>
  <si>
    <t>FERNANDEZ HERRERA</t>
  </si>
  <si>
    <t>SEGURIDAD PARQUEO - NOCHE</t>
  </si>
  <si>
    <t>GARCIA FLORES</t>
  </si>
  <si>
    <t>IRIS NATALI</t>
  </si>
  <si>
    <t>SOSA GARCIA</t>
  </si>
  <si>
    <t>ANA IRIS</t>
  </si>
  <si>
    <t>CABRERA ROSARIO</t>
  </si>
  <si>
    <t>LORENZO DE LOS SANTOS</t>
  </si>
  <si>
    <t>CHRISNEISY</t>
  </si>
  <si>
    <t>PLASENCIO CANELO</t>
  </si>
  <si>
    <t xml:space="preserve"> </t>
  </si>
  <si>
    <t>LUIS</t>
  </si>
  <si>
    <t>PEÑALO GARCIA</t>
  </si>
  <si>
    <t>JENNY ALEJANDRA</t>
  </si>
  <si>
    <t>DE LOS SANTOS MATEO</t>
  </si>
  <si>
    <t>AUXILIAR ENFERMERIA - PIE DIABETICO</t>
  </si>
  <si>
    <t xml:space="preserve">AMADA </t>
  </si>
  <si>
    <t>ANDRY YOSELIN</t>
  </si>
  <si>
    <t>EMILIANO</t>
  </si>
  <si>
    <t>JANET ALTAGRACIA</t>
  </si>
  <si>
    <t xml:space="preserve">VILEISES </t>
  </si>
  <si>
    <t>CASADO MATEO</t>
  </si>
  <si>
    <t>WILSON JENY</t>
  </si>
  <si>
    <t xml:space="preserve">GOMEZ FELIZ </t>
  </si>
  <si>
    <t xml:space="preserve">GERARDO </t>
  </si>
  <si>
    <t>NIVAR CORREA</t>
  </si>
  <si>
    <t xml:space="preserve">AMBIORIS </t>
  </si>
  <si>
    <t>LORENZO MARTE</t>
  </si>
  <si>
    <t>BENITO</t>
  </si>
  <si>
    <t>CONSTANZA ROMERO</t>
  </si>
  <si>
    <t xml:space="preserve">SANTOS ANTONIO </t>
  </si>
  <si>
    <t xml:space="preserve">BAEZ PEREZ </t>
  </si>
  <si>
    <t xml:space="preserve">JOVANNY ANTONIO </t>
  </si>
  <si>
    <t>NINA DE LOS SANTOS</t>
  </si>
  <si>
    <t xml:space="preserve">SANTOS </t>
  </si>
  <si>
    <t xml:space="preserve">CONSTANZA ROMERO </t>
  </si>
  <si>
    <t xml:space="preserve">HAMET </t>
  </si>
  <si>
    <t xml:space="preserve">PAREDES MORBAN </t>
  </si>
  <si>
    <t xml:space="preserve">ANYELA </t>
  </si>
  <si>
    <t>SUAREZ CUELLO</t>
  </si>
  <si>
    <t xml:space="preserve">CELESTE </t>
  </si>
  <si>
    <t xml:space="preserve">BELTRE </t>
  </si>
  <si>
    <t>Correspondiente al mes de JULIO del año 2024</t>
  </si>
  <si>
    <t>Preparado por: Lida. Hidalmis Ysabel  Hawkins</t>
  </si>
  <si>
    <t xml:space="preserve">Encargada Interina de Recursos Humanos </t>
  </si>
  <si>
    <t>Revisado por : Licda. Brigida Delgado</t>
  </si>
  <si>
    <t>Autorizado por: Dr. Wagner Guzman.</t>
  </si>
  <si>
    <t>Dr. Wagner Guzmán</t>
  </si>
  <si>
    <t xml:space="preserve">         Director </t>
  </si>
  <si>
    <t xml:space="preserve">Enc. Recursos Humanos Interina </t>
  </si>
  <si>
    <t>Riesgos Laborales (1.2%)</t>
  </si>
  <si>
    <t xml:space="preserve">Riesgos Laborales (1.2%) </t>
  </si>
  <si>
    <t xml:space="preserve">Administradora </t>
  </si>
  <si>
    <t xml:space="preserve">ALAMACEN </t>
  </si>
  <si>
    <t xml:space="preserve">MARTE JORGE </t>
  </si>
  <si>
    <t xml:space="preserve">IGNACIA </t>
  </si>
  <si>
    <t xml:space="preserve">PUELLO MARIÑEZ </t>
  </si>
  <si>
    <t xml:space="preserve">CONCERJE </t>
  </si>
  <si>
    <t>COCINA</t>
  </si>
  <si>
    <t xml:space="preserve">YENDELI </t>
  </si>
  <si>
    <t>PILAR TAVERAS</t>
  </si>
  <si>
    <t xml:space="preserve">COCINA </t>
  </si>
  <si>
    <t>CAROLYN</t>
  </si>
  <si>
    <t>DIONICIO RAMIREZ</t>
  </si>
  <si>
    <t>ENC. OXIGENO</t>
  </si>
  <si>
    <t>FERNANDO RAMON</t>
  </si>
  <si>
    <t xml:space="preserve">PEÑA </t>
  </si>
  <si>
    <t xml:space="preserve">ROBERT </t>
  </si>
  <si>
    <t xml:space="preserve">Revisado: Brigida Delgado </t>
  </si>
  <si>
    <t xml:space="preserve">SEGURIDAD </t>
  </si>
  <si>
    <t xml:space="preserve">APOLINAR </t>
  </si>
  <si>
    <t>REINOSO DE LOS SANTOS</t>
  </si>
  <si>
    <t>05/11/2024</t>
  </si>
  <si>
    <t xml:space="preserve">            Administradora </t>
  </si>
  <si>
    <t xml:space="preserve">                     Director </t>
  </si>
  <si>
    <t xml:space="preserve">VIGILANTE </t>
  </si>
  <si>
    <t>AUX. FACTURACION</t>
  </si>
  <si>
    <t xml:space="preserve">LUIS MIGUEL </t>
  </si>
  <si>
    <t xml:space="preserve">MARTINEZ MONTAS </t>
  </si>
  <si>
    <t xml:space="preserve">DIANA MERCEDES </t>
  </si>
  <si>
    <t xml:space="preserve">ALEJO PEPEN </t>
  </si>
  <si>
    <t xml:space="preserve">YOANNA </t>
  </si>
  <si>
    <t xml:space="preserve">EMETERIO PEREZ </t>
  </si>
  <si>
    <t>AUX. DE ALMACEN</t>
  </si>
  <si>
    <t>3/4/2025</t>
  </si>
  <si>
    <t>REYES PEÑA</t>
  </si>
  <si>
    <t>Administrativa</t>
  </si>
  <si>
    <t>Asistencial</t>
  </si>
  <si>
    <t>administrativa</t>
  </si>
  <si>
    <t>1/05/2025</t>
  </si>
  <si>
    <t xml:space="preserve">CRISTOBALINA </t>
  </si>
  <si>
    <t xml:space="preserve">MARTINEZ AQUINO </t>
  </si>
  <si>
    <t>ANGELA MARIA</t>
  </si>
  <si>
    <t>GOMEZ TERRERO</t>
  </si>
  <si>
    <t xml:space="preserve">ROSA ANGELICA </t>
  </si>
  <si>
    <t xml:space="preserve">CUEVAS </t>
  </si>
  <si>
    <t xml:space="preserve">Asistencial </t>
  </si>
  <si>
    <t xml:space="preserve">HENRY MANUEL </t>
  </si>
  <si>
    <t xml:space="preserve">ROPERTO GUZMAN </t>
  </si>
  <si>
    <t xml:space="preserve">ANYULI MICHAEL </t>
  </si>
  <si>
    <t xml:space="preserve">MONTAS DE LOS SANTOS </t>
  </si>
  <si>
    <t>RAYOS X</t>
  </si>
  <si>
    <t xml:space="preserve">AUX. CONTENCION </t>
  </si>
  <si>
    <t xml:space="preserve">CONTENCION </t>
  </si>
  <si>
    <t>1/05/20205</t>
  </si>
  <si>
    <t>AUX. ATENCIO AL USUARIO</t>
  </si>
  <si>
    <t>ENC. ATENCIO AL USUARIO</t>
  </si>
  <si>
    <t>PLOMERO</t>
  </si>
  <si>
    <t>AUX. RAYOS X</t>
  </si>
  <si>
    <t>SAI</t>
  </si>
  <si>
    <t>Realizada: Licda. Hidalmis Ysabel Hawkins</t>
  </si>
  <si>
    <t xml:space="preserve">JULIO JOEL </t>
  </si>
  <si>
    <t xml:space="preserve">GUERRERO </t>
  </si>
  <si>
    <t>DIGITADOR-FIN SEM.</t>
  </si>
  <si>
    <t xml:space="preserve">RAMFIS ALBERTO </t>
  </si>
  <si>
    <t xml:space="preserve">HERNANDEZ GARCIA </t>
  </si>
  <si>
    <t xml:space="preserve">ALMACEN </t>
  </si>
  <si>
    <t>$</t>
  </si>
  <si>
    <t>01/07/2025</t>
  </si>
  <si>
    <t xml:space="preserve">IGNACION  </t>
  </si>
  <si>
    <t>JAVIER NINA</t>
  </si>
  <si>
    <t>01/08/2025</t>
  </si>
  <si>
    <t xml:space="preserve">ESQUEIDY </t>
  </si>
  <si>
    <t>GUERRERO ALVAREZ</t>
  </si>
  <si>
    <t xml:space="preserve">CARDIOLOGIA </t>
  </si>
  <si>
    <t xml:space="preserve">AUX. ADMINISTRATIVO </t>
  </si>
  <si>
    <t xml:space="preserve">YEROLY </t>
  </si>
  <si>
    <t xml:space="preserve">PUELLO </t>
  </si>
  <si>
    <t xml:space="preserve">JUAN </t>
  </si>
  <si>
    <t>REYES DE LA ROSA</t>
  </si>
  <si>
    <t>30/10/2025</t>
  </si>
  <si>
    <t xml:space="preserve">JORGE GABINO </t>
  </si>
  <si>
    <t xml:space="preserve">CANELO ROMERO </t>
  </si>
  <si>
    <t xml:space="preserve">AUX.  CONTENCION </t>
  </si>
  <si>
    <t>24/07/2025</t>
  </si>
  <si>
    <t>DESPENSISTA</t>
  </si>
  <si>
    <t xml:space="preserve">GREGORY </t>
  </si>
  <si>
    <t xml:space="preserve">ROSARIO BRITO </t>
  </si>
  <si>
    <t>AUX. ASECENSOR</t>
  </si>
  <si>
    <t>30/01/2026</t>
  </si>
  <si>
    <t xml:space="preserve">DELGADO MARIÑEZ </t>
  </si>
  <si>
    <t xml:space="preserve">AUX. DE FACTURACION </t>
  </si>
  <si>
    <t xml:space="preserve">ADELITA </t>
  </si>
  <si>
    <t xml:space="preserve">GARCIA MEDINA </t>
  </si>
  <si>
    <t xml:space="preserve">BIRGINIA </t>
  </si>
  <si>
    <t xml:space="preserve">JOSE RAMON </t>
  </si>
  <si>
    <t xml:space="preserve">MEDRANO ROSA </t>
  </si>
  <si>
    <t xml:space="preserve">CAMILLERO </t>
  </si>
  <si>
    <t xml:space="preserve">CRISLEIBI </t>
  </si>
  <si>
    <t xml:space="preserve">SANCHEZ JORGE </t>
  </si>
  <si>
    <t xml:space="preserve">MARCOS </t>
  </si>
  <si>
    <t xml:space="preserve">CUELLO RODRIGUEZ </t>
  </si>
  <si>
    <t>02/3/2026</t>
  </si>
  <si>
    <t>2/3/2026</t>
  </si>
  <si>
    <t xml:space="preserve">IVAN </t>
  </si>
  <si>
    <t xml:space="preserve">LORENZO LORENZO </t>
  </si>
  <si>
    <t>ARIAN MARTIRES</t>
  </si>
  <si>
    <t xml:space="preserve">CATANO MARTE </t>
  </si>
  <si>
    <t xml:space="preserve">ARIEL </t>
  </si>
  <si>
    <t xml:space="preserve">CORPORAN BRITO </t>
  </si>
  <si>
    <t xml:space="preserve">LUIS ALFREDO </t>
  </si>
  <si>
    <t xml:space="preserve">SIERRA GUZMAN </t>
  </si>
  <si>
    <t xml:space="preserve">                    Nómina  Correspondiente                                     ABRIL DEL     2026                                                                                                                                     Servicios prestados Nómina Hospital   Juan Pablo Pina</t>
  </si>
  <si>
    <t>Correspondiente al mes  ABRIL del año 2026</t>
  </si>
  <si>
    <t xml:space="preserve">MAIKEL MANUEL </t>
  </si>
  <si>
    <t xml:space="preserve">JORGE PUELLO </t>
  </si>
  <si>
    <t>01/04/2026</t>
  </si>
  <si>
    <t xml:space="preserve">RAFAEL ANTONIO </t>
  </si>
  <si>
    <t xml:space="preserve">REYES CANDELARIO </t>
  </si>
  <si>
    <t xml:space="preserve">LESLEY ANYERLY </t>
  </si>
  <si>
    <t xml:space="preserve">VALENZUELA GARABITOS </t>
  </si>
  <si>
    <t xml:space="preserve">CARLOS LUIS </t>
  </si>
  <si>
    <t xml:space="preserve">BAUTISTA </t>
  </si>
  <si>
    <t xml:space="preserve">LUIS JOSE </t>
  </si>
  <si>
    <t xml:space="preserve">VALLE MIRANDA </t>
  </si>
  <si>
    <t xml:space="preserve">DESPENSA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</si>
</sst>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₡&quot;* #,##0.00_-;\-&quot;₡&quot;* #,##0.00_-;_-&quot;₡&quot;* &quot;-&quot;??_-;_-@_-"/>
    <numFmt numFmtId="165" formatCode="_-* #,##0.00_-;\-* #,##0.00_-;_-* &quot;-&quot;??_-;_-@_-"/>
    <numFmt numFmtId="166" formatCode="000\-0000000\-0"/>
    <numFmt numFmtId="167" formatCode="dd/mm/yyyy;@"/>
    <numFmt numFmtId="168" formatCode="_([$$-1C0A]* #,##0.00_);_([$$-1C0A]* \(#,##0.00\);_([$$-1C0A]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b/>
      <sz val="1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theme="1"/>
      <name val="Arial"/>
      <family val="2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0">
    <xf numFmtId="0" fontId="0" fillId="0" borderId="0" xfId="0"/>
    <xf numFmtId="0" fontId="9" fillId="0" borderId="0" xfId="0" applyFont="1"/>
    <xf numFmtId="0" fontId="10" fillId="0" borderId="0" xfId="0" applyFont="1"/>
    <xf numFmtId="0" fontId="14" fillId="0" borderId="0" xfId="0" applyFont="1"/>
    <xf numFmtId="0" fontId="14" fillId="0" borderId="0" xfId="0" applyFont="1" applyFill="1"/>
    <xf numFmtId="0" fontId="14" fillId="0" borderId="0" xfId="0" applyFont="1" applyAlignment="1">
      <alignment vertical="center"/>
    </xf>
    <xf numFmtId="0" fontId="10" fillId="2" borderId="0" xfId="0" applyFont="1" applyFill="1"/>
    <xf numFmtId="0" fontId="17" fillId="2" borderId="0" xfId="0" applyFont="1" applyFill="1"/>
    <xf numFmtId="0" fontId="19" fillId="2" borderId="0" xfId="0" applyFont="1" applyFill="1"/>
    <xf numFmtId="0" fontId="18" fillId="0" borderId="0" xfId="0" applyFont="1"/>
    <xf numFmtId="4" fontId="14" fillId="0" borderId="0" xfId="0" applyNumberFormat="1" applyFont="1"/>
    <xf numFmtId="0" fontId="16" fillId="0" borderId="0" xfId="0" applyFont="1"/>
    <xf numFmtId="0" fontId="15" fillId="3" borderId="0" xfId="1" applyFont="1" applyFill="1" applyBorder="1" applyAlignment="1" applyProtection="1">
      <alignment horizontal="left" wrapText="1"/>
      <protection locked="0"/>
    </xf>
    <xf numFmtId="0" fontId="13" fillId="2" borderId="0" xfId="0" applyFont="1" applyFill="1" applyBorder="1" applyAlignment="1">
      <alignment vertical="center" wrapText="1"/>
    </xf>
    <xf numFmtId="0" fontId="13" fillId="0" borderId="0" xfId="0" applyFont="1"/>
    <xf numFmtId="0" fontId="20" fillId="0" borderId="0" xfId="0" applyFont="1"/>
    <xf numFmtId="0" fontId="10" fillId="0" borderId="0" xfId="0" applyFont="1" applyAlignment="1"/>
    <xf numFmtId="0" fontId="0" fillId="0" borderId="0" xfId="0" applyFont="1"/>
    <xf numFmtId="0" fontId="23" fillId="2" borderId="1" xfId="1" applyFont="1" applyFill="1" applyBorder="1" applyAlignment="1" applyProtection="1">
      <alignment horizontal="left" wrapText="1"/>
      <protection locked="0"/>
    </xf>
    <xf numFmtId="0" fontId="23" fillId="3" borderId="1" xfId="1" applyFont="1" applyFill="1" applyBorder="1" applyAlignment="1" applyProtection="1">
      <alignment horizontal="left" wrapText="1"/>
      <protection locked="0"/>
    </xf>
    <xf numFmtId="0" fontId="22" fillId="2" borderId="1" xfId="0" applyFont="1" applyFill="1" applyBorder="1" applyAlignment="1">
      <alignment horizontal="center" vertical="center" wrapText="1"/>
    </xf>
    <xf numFmtId="167" fontId="23" fillId="3" borderId="1" xfId="1" applyNumberFormat="1" applyFont="1" applyFill="1" applyBorder="1" applyAlignment="1" applyProtection="1">
      <protection locked="0"/>
    </xf>
    <xf numFmtId="0" fontId="22" fillId="2" borderId="1" xfId="0" applyFont="1" applyFill="1" applyBorder="1" applyAlignment="1">
      <alignment vertical="center" wrapText="1"/>
    </xf>
    <xf numFmtId="167" fontId="23" fillId="2" borderId="1" xfId="1" applyNumberFormat="1" applyFont="1" applyFill="1" applyBorder="1" applyAlignment="1" applyProtection="1">
      <protection locked="0"/>
    </xf>
    <xf numFmtId="0" fontId="23" fillId="2" borderId="1" xfId="1" applyFont="1" applyFill="1" applyBorder="1" applyAlignment="1" applyProtection="1">
      <alignment horizontal="left" vertical="center" wrapText="1"/>
      <protection locked="0"/>
    </xf>
    <xf numFmtId="0" fontId="23" fillId="2" borderId="1" xfId="0" applyFont="1" applyFill="1" applyBorder="1"/>
    <xf numFmtId="167" fontId="23" fillId="2" borderId="1" xfId="1" applyNumberFormat="1" applyFont="1" applyFill="1" applyBorder="1" applyAlignment="1" applyProtection="1">
      <alignment horizontal="right"/>
      <protection locked="0"/>
    </xf>
    <xf numFmtId="167" fontId="24" fillId="3" borderId="1" xfId="1" applyNumberFormat="1" applyFont="1" applyFill="1" applyBorder="1" applyAlignment="1" applyProtection="1">
      <protection locked="0"/>
    </xf>
    <xf numFmtId="0" fontId="26" fillId="2" borderId="1" xfId="0" applyFont="1" applyFill="1" applyBorder="1" applyAlignment="1">
      <alignment vertical="center" wrapText="1"/>
    </xf>
    <xf numFmtId="168" fontId="23" fillId="2" borderId="1" xfId="3" applyNumberFormat="1" applyFont="1" applyFill="1" applyBorder="1" applyAlignment="1"/>
    <xf numFmtId="168" fontId="23" fillId="3" borderId="1" xfId="3" applyNumberFormat="1" applyFont="1" applyFill="1" applyBorder="1" applyAlignment="1" applyProtection="1">
      <protection locked="0"/>
    </xf>
    <xf numFmtId="0" fontId="10" fillId="2" borderId="1" xfId="0" applyFont="1" applyFill="1" applyBorder="1"/>
    <xf numFmtId="0" fontId="10" fillId="0" borderId="1" xfId="0" applyFont="1" applyBorder="1"/>
    <xf numFmtId="49" fontId="23" fillId="2" borderId="1" xfId="0" applyNumberFormat="1" applyFont="1" applyFill="1" applyBorder="1" applyAlignment="1">
      <alignment horizontal="right"/>
    </xf>
    <xf numFmtId="0" fontId="0" fillId="2" borderId="0" xfId="0" applyFill="1"/>
    <xf numFmtId="0" fontId="2" fillId="2" borderId="0" xfId="0" applyFont="1" applyFill="1"/>
    <xf numFmtId="0" fontId="8" fillId="2" borderId="0" xfId="0" applyFont="1" applyFill="1"/>
    <xf numFmtId="0" fontId="10" fillId="0" borderId="0" xfId="0" applyFont="1" applyBorder="1"/>
    <xf numFmtId="0" fontId="10" fillId="2" borderId="0" xfId="0" applyFont="1" applyFill="1" applyBorder="1"/>
    <xf numFmtId="0" fontId="22" fillId="2" borderId="1" xfId="0" applyFont="1" applyFill="1" applyBorder="1" applyAlignment="1">
      <alignment horizontal="center" vertical="center"/>
    </xf>
    <xf numFmtId="0" fontId="23" fillId="2" borderId="1" xfId="1" applyFont="1" applyFill="1" applyBorder="1" applyAlignment="1" applyProtection="1">
      <alignment horizontal="left"/>
      <protection locked="0"/>
    </xf>
    <xf numFmtId="0" fontId="0" fillId="0" borderId="0" xfId="0" applyBorder="1"/>
    <xf numFmtId="0" fontId="0" fillId="0" borderId="2" xfId="0" applyBorder="1"/>
    <xf numFmtId="0" fontId="14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3" fillId="2" borderId="1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20" fillId="0" borderId="0" xfId="0" applyFont="1" applyAlignment="1">
      <alignment wrapText="1"/>
    </xf>
    <xf numFmtId="8" fontId="10" fillId="0" borderId="0" xfId="0" applyNumberFormat="1" applyFont="1"/>
    <xf numFmtId="0" fontId="22" fillId="2" borderId="1" xfId="0" applyFont="1" applyFill="1" applyBorder="1" applyAlignment="1">
      <alignment horizontal="center"/>
    </xf>
    <xf numFmtId="0" fontId="23" fillId="0" borderId="1" xfId="0" applyFont="1" applyBorder="1"/>
    <xf numFmtId="0" fontId="23" fillId="0" borderId="1" xfId="0" applyFont="1" applyBorder="1" applyAlignment="1"/>
    <xf numFmtId="0" fontId="23" fillId="0" borderId="0" xfId="0" applyFont="1" applyBorder="1"/>
    <xf numFmtId="0" fontId="23" fillId="2" borderId="1" xfId="0" applyFont="1" applyFill="1" applyBorder="1" applyAlignment="1"/>
    <xf numFmtId="0" fontId="10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168" fontId="23" fillId="2" borderId="1" xfId="7" applyNumberFormat="1" applyFont="1" applyFill="1" applyBorder="1" applyAlignment="1" applyProtection="1">
      <alignment vertical="center"/>
      <protection locked="0"/>
    </xf>
    <xf numFmtId="0" fontId="14" fillId="0" borderId="0" xfId="0" applyFont="1" applyBorder="1" applyAlignment="1">
      <alignment wrapText="1"/>
    </xf>
    <xf numFmtId="0" fontId="14" fillId="0" borderId="0" xfId="0" applyFont="1" applyBorder="1" applyAlignment="1">
      <alignment horizontal="right" wrapText="1"/>
    </xf>
    <xf numFmtId="0" fontId="23" fillId="2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horizontal="left"/>
    </xf>
    <xf numFmtId="14" fontId="23" fillId="2" borderId="1" xfId="0" applyNumberFormat="1" applyFont="1" applyFill="1" applyBorder="1"/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44" fontId="10" fillId="0" borderId="0" xfId="0" applyNumberFormat="1" applyFont="1" applyAlignment="1"/>
    <xf numFmtId="44" fontId="10" fillId="0" borderId="0" xfId="0" applyNumberFormat="1" applyFont="1"/>
    <xf numFmtId="0" fontId="10" fillId="0" borderId="0" xfId="0" applyFont="1" applyFill="1"/>
    <xf numFmtId="0" fontId="19" fillId="0" borderId="0" xfId="0" applyFont="1" applyFill="1"/>
    <xf numFmtId="0" fontId="17" fillId="0" borderId="0" xfId="0" applyFont="1" applyFill="1"/>
    <xf numFmtId="0" fontId="10" fillId="0" borderId="1" xfId="0" applyFont="1" applyFill="1" applyBorder="1"/>
    <xf numFmtId="0" fontId="10" fillId="0" borderId="0" xfId="0" applyFont="1" applyFill="1" applyBorder="1"/>
    <xf numFmtId="0" fontId="23" fillId="0" borderId="0" xfId="0" applyFont="1" applyFill="1" applyBorder="1"/>
    <xf numFmtId="0" fontId="0" fillId="5" borderId="0" xfId="0" applyFill="1"/>
    <xf numFmtId="168" fontId="23" fillId="2" borderId="1" xfId="3" applyNumberFormat="1" applyFont="1" applyFill="1" applyBorder="1" applyAlignment="1" applyProtection="1">
      <protection locked="0"/>
    </xf>
    <xf numFmtId="168" fontId="23" fillId="2" borderId="1" xfId="7" applyNumberFormat="1" applyFont="1" applyFill="1" applyBorder="1" applyAlignment="1" applyProtection="1">
      <protection locked="0"/>
    </xf>
    <xf numFmtId="168" fontId="23" fillId="3" borderId="1" xfId="7" applyNumberFormat="1" applyFont="1" applyFill="1" applyBorder="1" applyAlignment="1" applyProtection="1">
      <protection locked="0"/>
    </xf>
    <xf numFmtId="168" fontId="23" fillId="3" borderId="1" xfId="7" applyNumberFormat="1" applyFont="1" applyFill="1" applyBorder="1" applyAlignment="1" applyProtection="1">
      <alignment vertical="center"/>
      <protection locked="0"/>
    </xf>
    <xf numFmtId="168" fontId="22" fillId="2" borderId="1" xfId="0" applyNumberFormat="1" applyFont="1" applyFill="1" applyBorder="1" applyAlignment="1">
      <alignment vertical="center"/>
    </xf>
    <xf numFmtId="168" fontId="23" fillId="2" borderId="1" xfId="7" applyNumberFormat="1" applyFont="1" applyFill="1" applyBorder="1" applyAlignment="1">
      <alignment horizontal="left" vertical="center"/>
    </xf>
    <xf numFmtId="168" fontId="23" fillId="2" borderId="1" xfId="7" applyNumberFormat="1" applyFont="1" applyFill="1" applyBorder="1" applyAlignment="1">
      <alignment horizontal="left" vertical="center" wrapText="1"/>
    </xf>
    <xf numFmtId="168" fontId="22" fillId="2" borderId="1" xfId="0" applyNumberFormat="1" applyFont="1" applyFill="1" applyBorder="1" applyAlignment="1">
      <alignment horizontal="left" vertical="center"/>
    </xf>
    <xf numFmtId="166" fontId="18" fillId="0" borderId="0" xfId="0" applyNumberFormat="1" applyFont="1" applyFill="1" applyBorder="1" applyAlignment="1">
      <alignment horizontal="left"/>
    </xf>
    <xf numFmtId="0" fontId="18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0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 wrapText="1"/>
    </xf>
    <xf numFmtId="14" fontId="23" fillId="2" borderId="1" xfId="0" applyNumberFormat="1" applyFont="1" applyFill="1" applyBorder="1" applyAlignment="1"/>
    <xf numFmtId="168" fontId="23" fillId="2" borderId="1" xfId="0" applyNumberFormat="1" applyFont="1" applyFill="1" applyBorder="1" applyAlignment="1">
      <alignment horizontal="center" vertical="center"/>
    </xf>
    <xf numFmtId="168" fontId="23" fillId="2" borderId="1" xfId="0" applyNumberFormat="1" applyFont="1" applyFill="1" applyBorder="1" applyAlignment="1">
      <alignment horizontal="right" vertical="center"/>
    </xf>
    <xf numFmtId="0" fontId="23" fillId="2" borderId="1" xfId="0" applyFont="1" applyFill="1" applyBorder="1" applyAlignment="1">
      <alignment wrapText="1"/>
    </xf>
    <xf numFmtId="167" fontId="23" fillId="2" borderId="1" xfId="0" applyNumberFormat="1" applyFont="1" applyFill="1" applyBorder="1" applyAlignment="1"/>
    <xf numFmtId="0" fontId="23" fillId="3" borderId="1" xfId="1" applyFont="1" applyFill="1" applyBorder="1" applyAlignment="1" applyProtection="1">
      <alignment horizontal="left"/>
      <protection locked="0"/>
    </xf>
    <xf numFmtId="168" fontId="22" fillId="2" borderId="1" xfId="0" applyNumberFormat="1" applyFont="1" applyFill="1" applyBorder="1" applyAlignment="1">
      <alignment horizontal="right" vertical="center"/>
    </xf>
    <xf numFmtId="0" fontId="28" fillId="2" borderId="0" xfId="0" applyFont="1" applyFill="1"/>
    <xf numFmtId="0" fontId="30" fillId="0" borderId="0" xfId="0" applyFont="1" applyAlignment="1">
      <alignment horizontal="center"/>
    </xf>
    <xf numFmtId="0" fontId="29" fillId="0" borderId="0" xfId="0" applyFont="1" applyAlignment="1"/>
    <xf numFmtId="0" fontId="18" fillId="0" borderId="0" xfId="0" applyFont="1" applyAlignment="1">
      <alignment horizontal="center"/>
    </xf>
    <xf numFmtId="0" fontId="18" fillId="2" borderId="0" xfId="0" applyFont="1" applyFill="1" applyAlignment="1">
      <alignment horizontal="left"/>
    </xf>
    <xf numFmtId="0" fontId="18" fillId="2" borderId="0" xfId="0" applyFont="1" applyFill="1" applyAlignment="1"/>
    <xf numFmtId="0" fontId="18" fillId="0" borderId="0" xfId="0" applyFont="1" applyAlignment="1"/>
    <xf numFmtId="0" fontId="18" fillId="0" borderId="0" xfId="0" applyFont="1" applyFill="1" applyBorder="1" applyAlignment="1"/>
    <xf numFmtId="0" fontId="18" fillId="2" borderId="0" xfId="0" applyFont="1" applyFill="1" applyAlignment="1">
      <alignment horizontal="right"/>
    </xf>
    <xf numFmtId="168" fontId="23" fillId="2" borderId="1" xfId="7" applyNumberFormat="1" applyFont="1" applyFill="1" applyBorder="1" applyAlignment="1" applyProtection="1">
      <alignment horizontal="left" vertical="center"/>
      <protection locked="0"/>
    </xf>
    <xf numFmtId="168" fontId="23" fillId="2" borderId="1" xfId="7" applyNumberFormat="1" applyFont="1" applyFill="1" applyBorder="1" applyAlignment="1">
      <alignment horizontal="right" vertical="center"/>
    </xf>
    <xf numFmtId="0" fontId="23" fillId="2" borderId="0" xfId="0" applyFont="1" applyFill="1" applyBorder="1"/>
    <xf numFmtId="0" fontId="25" fillId="2" borderId="1" xfId="1" applyFont="1" applyFill="1" applyBorder="1" applyAlignment="1" applyProtection="1">
      <alignment horizontal="left" wrapText="1"/>
      <protection locked="0"/>
    </xf>
    <xf numFmtId="0" fontId="25" fillId="2" borderId="1" xfId="1" applyFont="1" applyFill="1" applyBorder="1" applyAlignment="1" applyProtection="1">
      <alignment wrapText="1" readingOrder="1"/>
      <protection locked="0"/>
    </xf>
    <xf numFmtId="0" fontId="31" fillId="2" borderId="1" xfId="0" applyFont="1" applyFill="1" applyBorder="1" applyAlignment="1">
      <alignment wrapText="1"/>
    </xf>
    <xf numFmtId="44" fontId="23" fillId="2" borderId="1" xfId="7" applyNumberFormat="1" applyFont="1" applyFill="1" applyBorder="1" applyAlignment="1">
      <alignment horizontal="right" vertical="center" wrapText="1"/>
    </xf>
    <xf numFmtId="44" fontId="23" fillId="2" borderId="1" xfId="7" applyNumberFormat="1" applyFont="1" applyFill="1" applyBorder="1" applyAlignment="1">
      <alignment horizontal="right" vertical="center"/>
    </xf>
    <xf numFmtId="0" fontId="1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0" fillId="2" borderId="1" xfId="0" applyFill="1" applyBorder="1"/>
    <xf numFmtId="0" fontId="5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left" wrapText="1"/>
    </xf>
    <xf numFmtId="167" fontId="25" fillId="3" borderId="1" xfId="1" applyNumberFormat="1" applyFont="1" applyFill="1" applyBorder="1" applyAlignment="1" applyProtection="1">
      <protection locked="0"/>
    </xf>
    <xf numFmtId="0" fontId="10" fillId="6" borderId="0" xfId="0" applyFont="1" applyFill="1"/>
    <xf numFmtId="0" fontId="19" fillId="6" borderId="0" xfId="0" applyFont="1" applyFill="1"/>
    <xf numFmtId="0" fontId="10" fillId="6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0" fillId="6" borderId="0" xfId="0" applyFont="1" applyFill="1" applyBorder="1"/>
    <xf numFmtId="0" fontId="22" fillId="2" borderId="0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3" fillId="2" borderId="1" xfId="1" applyFont="1" applyFill="1" applyBorder="1" applyAlignment="1" applyProtection="1">
      <alignment horizontal="left" wrapText="1"/>
      <protection locked="0"/>
    </xf>
    <xf numFmtId="0" fontId="33" fillId="2" borderId="1" xfId="1" applyFont="1" applyFill="1" applyBorder="1" applyAlignment="1" applyProtection="1">
      <alignment horizontal="left"/>
      <protection locked="0"/>
    </xf>
    <xf numFmtId="0" fontId="32" fillId="2" borderId="1" xfId="0" applyFont="1" applyFill="1" applyBorder="1" applyAlignment="1">
      <alignment horizontal="center" vertical="center" wrapText="1"/>
    </xf>
    <xf numFmtId="167" fontId="33" fillId="2" borderId="1" xfId="1" applyNumberFormat="1" applyFont="1" applyFill="1" applyBorder="1" applyAlignment="1" applyProtection="1">
      <protection locked="0"/>
    </xf>
    <xf numFmtId="0" fontId="33" fillId="2" borderId="1" xfId="0" applyFont="1" applyFill="1" applyBorder="1" applyAlignment="1">
      <alignment vertical="center" wrapText="1"/>
    </xf>
    <xf numFmtId="168" fontId="33" fillId="2" borderId="1" xfId="7" applyNumberFormat="1" applyFont="1" applyFill="1" applyBorder="1" applyAlignment="1" applyProtection="1">
      <alignment vertical="center"/>
      <protection locked="0"/>
    </xf>
    <xf numFmtId="168" fontId="33" fillId="2" borderId="1" xfId="7" applyNumberFormat="1" applyFont="1" applyFill="1" applyBorder="1" applyAlignment="1">
      <alignment horizontal="left" vertical="center"/>
    </xf>
    <xf numFmtId="44" fontId="33" fillId="2" borderId="1" xfId="7" applyNumberFormat="1" applyFont="1" applyFill="1" applyBorder="1" applyAlignment="1">
      <alignment horizontal="right" vertical="center"/>
    </xf>
    <xf numFmtId="0" fontId="33" fillId="2" borderId="1" xfId="0" applyFont="1" applyFill="1" applyBorder="1"/>
    <xf numFmtId="0" fontId="32" fillId="2" borderId="1" xfId="0" applyFont="1" applyFill="1" applyBorder="1" applyAlignment="1">
      <alignment horizontal="center"/>
    </xf>
    <xf numFmtId="14" fontId="33" fillId="2" borderId="1" xfId="0" applyNumberFormat="1" applyFont="1" applyFill="1" applyBorder="1"/>
    <xf numFmtId="0" fontId="23" fillId="2" borderId="2" xfId="0" applyFont="1" applyFill="1" applyBorder="1"/>
    <xf numFmtId="0" fontId="23" fillId="2" borderId="2" xfId="1" applyFont="1" applyFill="1" applyBorder="1" applyAlignment="1" applyProtection="1">
      <alignment horizontal="left" wrapText="1"/>
      <protection locked="0"/>
    </xf>
    <xf numFmtId="0" fontId="22" fillId="2" borderId="2" xfId="0" applyFont="1" applyFill="1" applyBorder="1" applyAlignment="1">
      <alignment horizontal="center"/>
    </xf>
    <xf numFmtId="49" fontId="23" fillId="2" borderId="2" xfId="0" applyNumberFormat="1" applyFont="1" applyFill="1" applyBorder="1" applyAlignment="1">
      <alignment horizontal="right"/>
    </xf>
    <xf numFmtId="0" fontId="23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 wrapText="1"/>
    </xf>
    <xf numFmtId="168" fontId="23" fillId="3" borderId="2" xfId="7" applyNumberFormat="1" applyFont="1" applyFill="1" applyBorder="1" applyAlignment="1" applyProtection="1">
      <protection locked="0"/>
    </xf>
    <xf numFmtId="168" fontId="23" fillId="2" borderId="2" xfId="7" applyNumberFormat="1" applyFont="1" applyFill="1" applyBorder="1" applyAlignment="1">
      <alignment horizontal="left" vertical="center"/>
    </xf>
    <xf numFmtId="44" fontId="23" fillId="2" borderId="2" xfId="7" applyNumberFormat="1" applyFont="1" applyFill="1" applyBorder="1" applyAlignment="1">
      <alignment horizontal="right" vertical="center"/>
    </xf>
    <xf numFmtId="0" fontId="32" fillId="2" borderId="3" xfId="0" applyFont="1" applyFill="1" applyBorder="1" applyAlignment="1">
      <alignment horizontal="center" vertical="center"/>
    </xf>
    <xf numFmtId="0" fontId="33" fillId="2" borderId="3" xfId="1" applyFont="1" applyFill="1" applyBorder="1" applyAlignment="1" applyProtection="1">
      <alignment horizontal="left" wrapText="1"/>
      <protection locked="0"/>
    </xf>
    <xf numFmtId="0" fontId="33" fillId="2" borderId="3" xfId="1" applyFont="1" applyFill="1" applyBorder="1" applyAlignment="1" applyProtection="1">
      <alignment horizontal="left"/>
      <protection locked="0"/>
    </xf>
    <xf numFmtId="0" fontId="32" fillId="2" borderId="3" xfId="0" applyFont="1" applyFill="1" applyBorder="1" applyAlignment="1">
      <alignment horizontal="center" vertical="center" wrapText="1"/>
    </xf>
    <xf numFmtId="167" fontId="33" fillId="2" borderId="3" xfId="1" applyNumberFormat="1" applyFont="1" applyFill="1" applyBorder="1" applyAlignment="1" applyProtection="1">
      <protection locked="0"/>
    </xf>
    <xf numFmtId="0" fontId="33" fillId="2" borderId="3" xfId="0" applyFont="1" applyFill="1" applyBorder="1" applyAlignment="1">
      <alignment vertical="center" wrapText="1"/>
    </xf>
    <xf numFmtId="168" fontId="33" fillId="2" borderId="3" xfId="7" applyNumberFormat="1" applyFont="1" applyFill="1" applyBorder="1" applyAlignment="1" applyProtection="1">
      <alignment vertical="center"/>
      <protection locked="0"/>
    </xf>
    <xf numFmtId="168" fontId="33" fillId="2" borderId="3" xfId="7" applyNumberFormat="1" applyFont="1" applyFill="1" applyBorder="1" applyAlignment="1">
      <alignment horizontal="left" vertical="center"/>
    </xf>
    <xf numFmtId="44" fontId="33" fillId="2" borderId="3" xfId="7" applyNumberFormat="1" applyFont="1" applyFill="1" applyBorder="1" applyAlignment="1">
      <alignment horizontal="right" vertical="center"/>
    </xf>
    <xf numFmtId="0" fontId="32" fillId="2" borderId="1" xfId="0" applyFont="1" applyFill="1" applyBorder="1" applyAlignment="1">
      <alignment vertical="center" wrapText="1"/>
    </xf>
    <xf numFmtId="0" fontId="33" fillId="2" borderId="0" xfId="0" applyFont="1" applyFill="1" applyBorder="1"/>
    <xf numFmtId="168" fontId="23" fillId="2" borderId="3" xfId="7" applyNumberFormat="1" applyFont="1" applyFill="1" applyBorder="1" applyAlignment="1" applyProtection="1">
      <alignment vertical="center"/>
      <protection locked="0"/>
    </xf>
    <xf numFmtId="168" fontId="23" fillId="2" borderId="3" xfId="7" applyNumberFormat="1" applyFont="1" applyFill="1" applyBorder="1" applyAlignment="1">
      <alignment horizontal="left" vertical="center"/>
    </xf>
    <xf numFmtId="44" fontId="23" fillId="2" borderId="3" xfId="7" applyNumberFormat="1" applyFont="1" applyFill="1" applyBorder="1" applyAlignment="1">
      <alignment horizontal="right" vertical="center"/>
    </xf>
    <xf numFmtId="0" fontId="33" fillId="3" borderId="1" xfId="1" applyFont="1" applyFill="1" applyBorder="1" applyAlignment="1" applyProtection="1">
      <alignment horizontal="left" wrapText="1"/>
      <protection locked="0"/>
    </xf>
    <xf numFmtId="167" fontId="33" fillId="3" borderId="1" xfId="1" applyNumberFormat="1" applyFont="1" applyFill="1" applyBorder="1" applyAlignment="1" applyProtection="1">
      <protection locked="0"/>
    </xf>
    <xf numFmtId="168" fontId="33" fillId="3" borderId="1" xfId="7" applyNumberFormat="1" applyFont="1" applyFill="1" applyBorder="1" applyAlignment="1" applyProtection="1">
      <protection locked="0"/>
    </xf>
    <xf numFmtId="49" fontId="33" fillId="2" borderId="1" xfId="0" applyNumberFormat="1" applyFont="1" applyFill="1" applyBorder="1" applyAlignment="1">
      <alignment horizontal="right"/>
    </xf>
    <xf numFmtId="0" fontId="33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 wrapText="1"/>
    </xf>
    <xf numFmtId="168" fontId="33" fillId="2" borderId="1" xfId="7" applyNumberFormat="1" applyFont="1" applyFill="1" applyBorder="1" applyAlignment="1" applyProtection="1">
      <alignment horizontal="left" vertical="center"/>
      <protection locked="0"/>
    </xf>
    <xf numFmtId="168" fontId="33" fillId="2" borderId="1" xfId="7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8" fillId="2" borderId="0" xfId="0" applyFont="1" applyFill="1" applyAlignment="1">
      <alignment horizontal="left"/>
    </xf>
    <xf numFmtId="0" fontId="2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</cellXfs>
  <cellStyles count="13">
    <cellStyle name="Millares 2" xfId="3" xr:uid="{00000000-0005-0000-0000-000000000000}"/>
    <cellStyle name="Millares 2 2" xfId="6" xr:uid="{00000000-0005-0000-0000-000001000000}"/>
    <cellStyle name="Millares 2 2 2" xfId="11" xr:uid="{00000000-0005-0000-0000-000002000000}"/>
    <cellStyle name="Millares 2 3" xfId="9" xr:uid="{00000000-0005-0000-0000-000003000000}"/>
    <cellStyle name="Millares 9" xfId="2" xr:uid="{00000000-0005-0000-0000-000004000000}"/>
    <cellStyle name="Millares 9 2" xfId="5" xr:uid="{00000000-0005-0000-0000-000005000000}"/>
    <cellStyle name="Millares 9 2 2" xfId="10" xr:uid="{00000000-0005-0000-0000-000006000000}"/>
    <cellStyle name="Millares 9 3" xfId="8" xr:uid="{00000000-0005-0000-0000-000007000000}"/>
    <cellStyle name="Moneda" xfId="7" builtinId="4"/>
    <cellStyle name="Moneda 2" xfId="12" xr:uid="{00000000-0005-0000-0000-000009000000}"/>
    <cellStyle name="Normal" xfId="0" builtinId="0"/>
    <cellStyle name="Normal 2 2" xfId="1" xr:uid="{00000000-0005-0000-0000-00000B000000}"/>
    <cellStyle name="Normal 3" xfId="4" xr:uid="{00000000-0005-0000-0000-00000C000000}"/>
  </cellStyles>
  <dxfs count="1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488016</xdr:colOff>
      <xdr:row>0</xdr:row>
      <xdr:rowOff>76200</xdr:rowOff>
    </xdr:from>
    <xdr:to>
      <xdr:col>25</xdr:col>
      <xdr:colOff>906557</xdr:colOff>
      <xdr:row>3</xdr:row>
      <xdr:rowOff>62753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488016" y="76200"/>
          <a:ext cx="2104466" cy="767603"/>
        </a:xfrm>
        <a:prstGeom prst="rect">
          <a:avLst/>
        </a:prstGeom>
      </xdr:spPr>
    </xdr:pic>
    <xdr:clientData/>
  </xdr:twoCellAnchor>
  <xdr:twoCellAnchor editAs="oneCell">
    <xdr:from>
      <xdr:col>42</xdr:col>
      <xdr:colOff>381000</xdr:colOff>
      <xdr:row>2</xdr:row>
      <xdr:rowOff>28574</xdr:rowOff>
    </xdr:from>
    <xdr:to>
      <xdr:col>43</xdr:col>
      <xdr:colOff>400050</xdr:colOff>
      <xdr:row>5</xdr:row>
      <xdr:rowOff>48938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440900" y="514349"/>
          <a:ext cx="962025" cy="6966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233643</xdr:colOff>
      <xdr:row>0</xdr:row>
      <xdr:rowOff>156882</xdr:rowOff>
    </xdr:from>
    <xdr:to>
      <xdr:col>2</xdr:col>
      <xdr:colOff>60536</xdr:colOff>
      <xdr:row>3</xdr:row>
      <xdr:rowOff>3844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715496" y="156882"/>
          <a:ext cx="1853453" cy="620168"/>
        </a:xfrm>
        <a:prstGeom prst="rect">
          <a:avLst/>
        </a:prstGeom>
      </xdr:spPr>
    </xdr:pic>
    <xdr:clientData/>
  </xdr:twoCellAnchor>
  <xdr:twoCellAnchor editAs="oneCell">
    <xdr:from>
      <xdr:col>19</xdr:col>
      <xdr:colOff>374909</xdr:colOff>
      <xdr:row>0</xdr:row>
      <xdr:rowOff>110355</xdr:rowOff>
    </xdr:from>
    <xdr:to>
      <xdr:col>19</xdr:col>
      <xdr:colOff>1191883</xdr:colOff>
      <xdr:row>2</xdr:row>
      <xdr:rowOff>277670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069257" y="110355"/>
          <a:ext cx="898419" cy="643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T40"/>
  <sheetViews>
    <sheetView showGridLines="0" tabSelected="1" showWhiteSpace="0" view="pageBreakPreview" topLeftCell="AI1" zoomScaleNormal="100" zoomScaleSheetLayoutView="100" zoomScalePageLayoutView="85" workbookViewId="0">
      <selection activeCell="AW9" sqref="AW9"/>
    </sheetView>
  </sheetViews>
  <sheetFormatPr baseColWidth="10" defaultRowHeight="15" x14ac:dyDescent="0.25"/>
  <cols>
    <col min="1" max="1" width="0.42578125" customWidth="1"/>
    <col min="2" max="12" width="11.42578125" hidden="1" customWidth="1"/>
    <col min="13" max="13" width="10.7109375" hidden="1" customWidth="1"/>
    <col min="14" max="22" width="11.42578125" hidden="1" customWidth="1"/>
    <col min="23" max="23" width="7.42578125" style="34" hidden="1" customWidth="1"/>
    <col min="24" max="24" width="4.140625" style="34" customWidth="1"/>
    <col min="25" max="25" width="25.28515625" customWidth="1"/>
    <col min="26" max="26" width="26.28515625" customWidth="1"/>
    <col min="27" max="27" width="24.5703125" customWidth="1"/>
    <col min="28" max="28" width="29.140625" customWidth="1"/>
    <col min="29" max="29" width="33.140625" bestFit="1" customWidth="1"/>
    <col min="30" max="30" width="18" customWidth="1"/>
    <col min="31" max="31" width="14.7109375" customWidth="1"/>
    <col min="32" max="32" width="16.85546875" customWidth="1"/>
    <col min="33" max="33" width="16.5703125" customWidth="1"/>
    <col min="34" max="34" width="15" customWidth="1"/>
    <col min="35" max="35" width="17.42578125" bestFit="1" customWidth="1"/>
    <col min="36" max="36" width="17" bestFit="1" customWidth="1"/>
    <col min="37" max="37" width="15.85546875" customWidth="1"/>
    <col min="38" max="38" width="12.85546875" bestFit="1" customWidth="1"/>
    <col min="39" max="39" width="14.140625" bestFit="1" customWidth="1"/>
    <col min="40" max="40" width="14.140625" customWidth="1"/>
    <col min="41" max="41" width="14.42578125" customWidth="1"/>
    <col min="42" max="42" width="15.42578125" bestFit="1" customWidth="1"/>
    <col min="43" max="43" width="14.140625" bestFit="1" customWidth="1"/>
    <col min="44" max="44" width="16.28515625" customWidth="1"/>
    <col min="45" max="45" width="16.7109375" bestFit="1" customWidth="1"/>
    <col min="46" max="46" width="14.28515625" customWidth="1"/>
  </cols>
  <sheetData>
    <row r="1" spans="1:46" x14ac:dyDescent="0.25">
      <c r="A1" s="41"/>
    </row>
    <row r="2" spans="1:46" ht="23.25" x14ac:dyDescent="0.25">
      <c r="A2" s="41"/>
      <c r="W2" s="171" t="s">
        <v>0</v>
      </c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</row>
    <row r="3" spans="1:46" ht="23.25" x14ac:dyDescent="0.25">
      <c r="A3" s="41"/>
      <c r="W3" s="172" t="s">
        <v>27</v>
      </c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</row>
    <row r="4" spans="1:46" x14ac:dyDescent="0.25">
      <c r="A4" s="41"/>
      <c r="W4" s="173" t="s">
        <v>2</v>
      </c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</row>
    <row r="5" spans="1:46" x14ac:dyDescent="0.25">
      <c r="A5" s="41"/>
      <c r="W5" s="174" t="s">
        <v>324</v>
      </c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</row>
    <row r="6" spans="1:46" x14ac:dyDescent="0.25">
      <c r="A6" s="41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</row>
    <row r="7" spans="1:46" ht="35.25" customHeight="1" x14ac:dyDescent="0.25">
      <c r="A7" s="41"/>
      <c r="W7" s="175" t="s">
        <v>3</v>
      </c>
      <c r="X7" s="111"/>
      <c r="Y7" s="176" t="s">
        <v>4</v>
      </c>
      <c r="Z7" s="176" t="s">
        <v>5</v>
      </c>
      <c r="AA7" s="176" t="s">
        <v>6</v>
      </c>
      <c r="AB7" s="176" t="s">
        <v>7</v>
      </c>
      <c r="AC7" s="176" t="s">
        <v>8</v>
      </c>
      <c r="AD7" s="112" t="s">
        <v>25</v>
      </c>
      <c r="AE7" s="176" t="s">
        <v>9</v>
      </c>
      <c r="AF7" s="176"/>
      <c r="AG7" s="112"/>
      <c r="AH7" s="177" t="s">
        <v>10</v>
      </c>
      <c r="AI7" s="176" t="s">
        <v>11</v>
      </c>
      <c r="AJ7" s="176"/>
      <c r="AK7" s="176"/>
      <c r="AL7" s="176"/>
      <c r="AM7" s="176"/>
      <c r="AN7" s="176"/>
      <c r="AO7" s="176"/>
      <c r="AP7" s="177" t="s">
        <v>12</v>
      </c>
      <c r="AQ7" s="177"/>
      <c r="AR7" s="177" t="s">
        <v>13</v>
      </c>
    </row>
    <row r="8" spans="1:46" ht="39.75" customHeight="1" x14ac:dyDescent="0.25">
      <c r="A8" s="41"/>
      <c r="W8" s="175"/>
      <c r="X8" s="111"/>
      <c r="Y8" s="176"/>
      <c r="Z8" s="176"/>
      <c r="AA8" s="176"/>
      <c r="AB8" s="176"/>
      <c r="AC8" s="176"/>
      <c r="AD8" s="112" t="s">
        <v>26</v>
      </c>
      <c r="AE8" s="176"/>
      <c r="AF8" s="176"/>
      <c r="AG8" s="112"/>
      <c r="AH8" s="177"/>
      <c r="AI8" s="177" t="s">
        <v>14</v>
      </c>
      <c r="AJ8" s="177"/>
      <c r="AK8" s="177" t="s">
        <v>212</v>
      </c>
      <c r="AL8" s="177" t="s">
        <v>15</v>
      </c>
      <c r="AM8" s="177"/>
      <c r="AN8" s="177" t="s">
        <v>16</v>
      </c>
      <c r="AO8" s="177" t="s">
        <v>17</v>
      </c>
      <c r="AP8" s="177" t="s">
        <v>18</v>
      </c>
      <c r="AQ8" s="177" t="s">
        <v>19</v>
      </c>
      <c r="AR8" s="177"/>
    </row>
    <row r="9" spans="1:46" ht="36.75" customHeight="1" x14ac:dyDescent="0.25">
      <c r="A9" s="41"/>
      <c r="W9" s="175"/>
      <c r="X9" s="111"/>
      <c r="Y9" s="176"/>
      <c r="Z9" s="176"/>
      <c r="AA9" s="176"/>
      <c r="AB9" s="176"/>
      <c r="AC9" s="176"/>
      <c r="AD9" s="112"/>
      <c r="AE9" s="112" t="s">
        <v>20</v>
      </c>
      <c r="AF9" s="112"/>
      <c r="AG9" s="112"/>
      <c r="AH9" s="177"/>
      <c r="AI9" s="113" t="s">
        <v>21</v>
      </c>
      <c r="AJ9" s="113" t="s">
        <v>22</v>
      </c>
      <c r="AK9" s="177"/>
      <c r="AL9" s="113" t="s">
        <v>23</v>
      </c>
      <c r="AM9" s="113" t="s">
        <v>24</v>
      </c>
      <c r="AN9" s="177"/>
      <c r="AO9" s="177"/>
      <c r="AP9" s="177"/>
      <c r="AQ9" s="177"/>
      <c r="AR9" s="177"/>
    </row>
    <row r="10" spans="1:46" ht="14.25" customHeight="1" x14ac:dyDescent="0.25">
      <c r="W10" s="111">
        <v>1</v>
      </c>
      <c r="X10" s="115">
        <v>1</v>
      </c>
      <c r="Y10" s="85" t="s">
        <v>28</v>
      </c>
      <c r="Z10" s="85" t="s">
        <v>40</v>
      </c>
      <c r="AA10" s="19" t="s">
        <v>61</v>
      </c>
      <c r="AB10" s="19" t="s">
        <v>51</v>
      </c>
      <c r="AC10" s="19" t="s">
        <v>70</v>
      </c>
      <c r="AD10" s="20" t="s">
        <v>111</v>
      </c>
      <c r="AE10" s="86">
        <v>43475</v>
      </c>
      <c r="AF10" s="45" t="s">
        <v>247</v>
      </c>
      <c r="AG10" s="110"/>
      <c r="AH10" s="29">
        <v>15000</v>
      </c>
      <c r="AI10" s="87">
        <f t="shared" ref="AI10:AI27" si="0">AH10*2.87%</f>
        <v>430.5</v>
      </c>
      <c r="AJ10" s="87">
        <f t="shared" ref="AJ10:AJ27" si="1">(AH10*7.1)/100</f>
        <v>1065</v>
      </c>
      <c r="AK10" s="87">
        <f t="shared" ref="AK10:AK27" si="2">((AH10*1.2)/100)</f>
        <v>180</v>
      </c>
      <c r="AL10" s="87">
        <f t="shared" ref="AL10:AL27" si="3">(AH10*3.04)/100</f>
        <v>456</v>
      </c>
      <c r="AM10" s="87">
        <f t="shared" ref="AM10:AM27" si="4">(AH10*7.09)/100</f>
        <v>1063.5</v>
      </c>
      <c r="AN10" s="87">
        <v>0</v>
      </c>
      <c r="AO10" s="88">
        <f t="shared" ref="AO10:AO27" si="5">SUM(AI10:AN10)</f>
        <v>3195</v>
      </c>
      <c r="AP10" s="87">
        <f t="shared" ref="AP10:AP27" si="6">AI10+AL10</f>
        <v>886.5</v>
      </c>
      <c r="AQ10" s="87">
        <f t="shared" ref="AQ10:AQ27" si="7">AJ10+AK10+AM10</f>
        <v>2308.5</v>
      </c>
      <c r="AR10" s="87">
        <f t="shared" ref="AR10:AR25" si="8">AH10-AP10</f>
        <v>14113.5</v>
      </c>
    </row>
    <row r="11" spans="1:46" s="17" customFormat="1" ht="15.75" customHeight="1" x14ac:dyDescent="0.25">
      <c r="W11" s="111">
        <v>4</v>
      </c>
      <c r="X11" s="115">
        <v>2</v>
      </c>
      <c r="Y11" s="19" t="s">
        <v>93</v>
      </c>
      <c r="Z11" s="19" t="s">
        <v>94</v>
      </c>
      <c r="AA11" s="19" t="s">
        <v>64</v>
      </c>
      <c r="AB11" s="19" t="s">
        <v>97</v>
      </c>
      <c r="AC11" s="19" t="s">
        <v>70</v>
      </c>
      <c r="AD11" s="20" t="s">
        <v>113</v>
      </c>
      <c r="AE11" s="21">
        <v>44572</v>
      </c>
      <c r="AF11" s="45" t="s">
        <v>247</v>
      </c>
      <c r="AG11" s="110"/>
      <c r="AH11" s="30">
        <v>18000</v>
      </c>
      <c r="AI11" s="87">
        <f t="shared" si="0"/>
        <v>516.6</v>
      </c>
      <c r="AJ11" s="87">
        <f t="shared" si="1"/>
        <v>1278</v>
      </c>
      <c r="AK11" s="87">
        <f t="shared" si="2"/>
        <v>216</v>
      </c>
      <c r="AL11" s="87">
        <f t="shared" si="3"/>
        <v>547.20000000000005</v>
      </c>
      <c r="AM11" s="87">
        <f t="shared" si="4"/>
        <v>1276.2</v>
      </c>
      <c r="AN11" s="87">
        <v>0</v>
      </c>
      <c r="AO11" s="88">
        <f t="shared" si="5"/>
        <v>3834</v>
      </c>
      <c r="AP11" s="87">
        <f t="shared" si="6"/>
        <v>1063.8000000000002</v>
      </c>
      <c r="AQ11" s="87">
        <f t="shared" si="7"/>
        <v>2770.2</v>
      </c>
      <c r="AR11" s="87">
        <f t="shared" si="8"/>
        <v>16936.2</v>
      </c>
    </row>
    <row r="12" spans="1:46" s="17" customFormat="1" ht="15.75" customHeight="1" x14ac:dyDescent="0.25">
      <c r="W12" s="111">
        <v>11</v>
      </c>
      <c r="X12" s="115">
        <v>3</v>
      </c>
      <c r="Y12" s="19" t="s">
        <v>29</v>
      </c>
      <c r="Z12" s="19" t="s">
        <v>41</v>
      </c>
      <c r="AA12" s="19" t="s">
        <v>62</v>
      </c>
      <c r="AB12" s="19" t="s">
        <v>53</v>
      </c>
      <c r="AC12" s="19" t="s">
        <v>70</v>
      </c>
      <c r="AD12" s="20" t="s">
        <v>112</v>
      </c>
      <c r="AE12" s="21">
        <v>44075</v>
      </c>
      <c r="AF12" s="45" t="s">
        <v>257</v>
      </c>
      <c r="AG12" s="110"/>
      <c r="AH12" s="30">
        <v>18000</v>
      </c>
      <c r="AI12" s="87">
        <v>516.6</v>
      </c>
      <c r="AJ12" s="87">
        <v>1278</v>
      </c>
      <c r="AK12" s="87">
        <v>216</v>
      </c>
      <c r="AL12" s="87">
        <v>547.20000000000005</v>
      </c>
      <c r="AM12" s="87">
        <v>1276.2</v>
      </c>
      <c r="AN12" s="87">
        <v>0</v>
      </c>
      <c r="AO12" s="88">
        <v>3834</v>
      </c>
      <c r="AP12" s="87">
        <v>1063.8000000000002</v>
      </c>
      <c r="AQ12" s="87">
        <v>2770.2</v>
      </c>
      <c r="AR12" s="87">
        <v>16936.2</v>
      </c>
    </row>
    <row r="13" spans="1:46" s="34" customFormat="1" ht="25.5" customHeight="1" x14ac:dyDescent="0.25"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111">
        <v>5</v>
      </c>
      <c r="X13" s="115">
        <v>4</v>
      </c>
      <c r="Y13" s="19" t="s">
        <v>31</v>
      </c>
      <c r="Z13" s="19" t="s">
        <v>43</v>
      </c>
      <c r="AA13" s="19" t="s">
        <v>66</v>
      </c>
      <c r="AB13" s="19" t="s">
        <v>54</v>
      </c>
      <c r="AC13" s="19" t="s">
        <v>70</v>
      </c>
      <c r="AD13" s="20" t="s">
        <v>111</v>
      </c>
      <c r="AE13" s="21">
        <v>44270</v>
      </c>
      <c r="AF13" s="45" t="s">
        <v>247</v>
      </c>
      <c r="AG13" s="110"/>
      <c r="AH13" s="73">
        <v>12000</v>
      </c>
      <c r="AI13" s="87">
        <f t="shared" si="0"/>
        <v>344.4</v>
      </c>
      <c r="AJ13" s="87">
        <f t="shared" si="1"/>
        <v>852</v>
      </c>
      <c r="AK13" s="87">
        <f t="shared" si="2"/>
        <v>144</v>
      </c>
      <c r="AL13" s="87">
        <f t="shared" si="3"/>
        <v>364.8</v>
      </c>
      <c r="AM13" s="87">
        <f t="shared" si="4"/>
        <v>850.8</v>
      </c>
      <c r="AN13" s="87">
        <v>0</v>
      </c>
      <c r="AO13" s="88">
        <f t="shared" si="5"/>
        <v>2556</v>
      </c>
      <c r="AP13" s="87">
        <f t="shared" si="6"/>
        <v>709.2</v>
      </c>
      <c r="AQ13" s="87">
        <f t="shared" si="7"/>
        <v>1846.8</v>
      </c>
      <c r="AR13" s="87">
        <f t="shared" si="8"/>
        <v>11290.8</v>
      </c>
    </row>
    <row r="14" spans="1:46" ht="16.5" customHeight="1" x14ac:dyDescent="0.25">
      <c r="W14" s="111">
        <v>6</v>
      </c>
      <c r="X14" s="115">
        <v>5</v>
      </c>
      <c r="Y14" s="19" t="s">
        <v>32</v>
      </c>
      <c r="Z14" s="19" t="s">
        <v>44</v>
      </c>
      <c r="AA14" s="19" t="s">
        <v>61</v>
      </c>
      <c r="AB14" s="19" t="s">
        <v>51</v>
      </c>
      <c r="AC14" s="19" t="s">
        <v>70</v>
      </c>
      <c r="AD14" s="20" t="s">
        <v>111</v>
      </c>
      <c r="AE14" s="21">
        <v>42171</v>
      </c>
      <c r="AF14" s="45" t="s">
        <v>247</v>
      </c>
      <c r="AG14" s="110"/>
      <c r="AH14" s="29">
        <v>10000</v>
      </c>
      <c r="AI14" s="87">
        <f t="shared" si="0"/>
        <v>287</v>
      </c>
      <c r="AJ14" s="87">
        <f t="shared" si="1"/>
        <v>710</v>
      </c>
      <c r="AK14" s="87">
        <f t="shared" si="2"/>
        <v>120</v>
      </c>
      <c r="AL14" s="87">
        <f t="shared" si="3"/>
        <v>304</v>
      </c>
      <c r="AM14" s="87">
        <f t="shared" si="4"/>
        <v>709</v>
      </c>
      <c r="AN14" s="87">
        <v>0</v>
      </c>
      <c r="AO14" s="88">
        <f t="shared" si="5"/>
        <v>2130</v>
      </c>
      <c r="AP14" s="87">
        <f t="shared" si="6"/>
        <v>591</v>
      </c>
      <c r="AQ14" s="87">
        <f t="shared" si="7"/>
        <v>1539</v>
      </c>
      <c r="AR14" s="87">
        <f t="shared" si="8"/>
        <v>9409</v>
      </c>
    </row>
    <row r="15" spans="1:46" ht="14.25" customHeight="1" x14ac:dyDescent="0.25">
      <c r="W15" s="116">
        <v>8.6999999999999993</v>
      </c>
      <c r="X15" s="115">
        <v>6</v>
      </c>
      <c r="Y15" s="19" t="s">
        <v>33</v>
      </c>
      <c r="Z15" s="19" t="s">
        <v>45</v>
      </c>
      <c r="AA15" s="19" t="s">
        <v>55</v>
      </c>
      <c r="AB15" s="19" t="s">
        <v>79</v>
      </c>
      <c r="AC15" s="19" t="s">
        <v>70</v>
      </c>
      <c r="AD15" s="20" t="s">
        <v>111</v>
      </c>
      <c r="AE15" s="90">
        <v>41640</v>
      </c>
      <c r="AF15" s="45" t="s">
        <v>247</v>
      </c>
      <c r="AG15" s="110"/>
      <c r="AH15" s="73">
        <v>10000</v>
      </c>
      <c r="AI15" s="87">
        <f t="shared" si="0"/>
        <v>287</v>
      </c>
      <c r="AJ15" s="87">
        <f t="shared" si="1"/>
        <v>710</v>
      </c>
      <c r="AK15" s="87">
        <f t="shared" si="2"/>
        <v>120</v>
      </c>
      <c r="AL15" s="87">
        <f t="shared" si="3"/>
        <v>304</v>
      </c>
      <c r="AM15" s="87">
        <f t="shared" si="4"/>
        <v>709</v>
      </c>
      <c r="AN15" s="87">
        <v>0</v>
      </c>
      <c r="AO15" s="88">
        <f t="shared" si="5"/>
        <v>2130</v>
      </c>
      <c r="AP15" s="87">
        <f t="shared" si="6"/>
        <v>591</v>
      </c>
      <c r="AQ15" s="87">
        <f t="shared" si="7"/>
        <v>1539</v>
      </c>
      <c r="AR15" s="87">
        <f t="shared" si="8"/>
        <v>9409</v>
      </c>
    </row>
    <row r="16" spans="1:46" ht="18" customHeight="1" x14ac:dyDescent="0.25">
      <c r="W16" s="122">
        <v>9.8000000000000007</v>
      </c>
      <c r="X16" s="115">
        <v>7</v>
      </c>
      <c r="Y16" s="85" t="s">
        <v>34</v>
      </c>
      <c r="Z16" s="89" t="s">
        <v>46</v>
      </c>
      <c r="AA16" s="19" t="s">
        <v>61</v>
      </c>
      <c r="AB16" s="89" t="s">
        <v>51</v>
      </c>
      <c r="AC16" s="19" t="s">
        <v>70</v>
      </c>
      <c r="AD16" s="20" t="s">
        <v>111</v>
      </c>
      <c r="AE16" s="90">
        <v>44119</v>
      </c>
      <c r="AF16" s="45" t="s">
        <v>247</v>
      </c>
      <c r="AG16" s="110"/>
      <c r="AH16" s="29">
        <v>10000</v>
      </c>
      <c r="AI16" s="87">
        <f t="shared" si="0"/>
        <v>287</v>
      </c>
      <c r="AJ16" s="87">
        <f t="shared" si="1"/>
        <v>710</v>
      </c>
      <c r="AK16" s="87">
        <f t="shared" si="2"/>
        <v>120</v>
      </c>
      <c r="AL16" s="87">
        <f t="shared" si="3"/>
        <v>304</v>
      </c>
      <c r="AM16" s="87">
        <f t="shared" si="4"/>
        <v>709</v>
      </c>
      <c r="AN16" s="87">
        <v>0</v>
      </c>
      <c r="AO16" s="88">
        <f t="shared" si="5"/>
        <v>2130</v>
      </c>
      <c r="AP16" s="87">
        <f t="shared" si="6"/>
        <v>591</v>
      </c>
      <c r="AQ16" s="87">
        <f t="shared" si="7"/>
        <v>1539</v>
      </c>
      <c r="AR16" s="87">
        <f t="shared" si="8"/>
        <v>9409</v>
      </c>
    </row>
    <row r="17" spans="1:46" ht="47.25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22">
        <v>10.9</v>
      </c>
      <c r="X17" s="115">
        <v>8</v>
      </c>
      <c r="Y17" s="85" t="s">
        <v>71</v>
      </c>
      <c r="Z17" s="89" t="s">
        <v>72</v>
      </c>
      <c r="AA17" s="19" t="s">
        <v>65</v>
      </c>
      <c r="AB17" s="89" t="s">
        <v>77</v>
      </c>
      <c r="AC17" s="19" t="s">
        <v>70</v>
      </c>
      <c r="AD17" s="20" t="s">
        <v>112</v>
      </c>
      <c r="AE17" s="90">
        <v>44250</v>
      </c>
      <c r="AF17" s="45" t="s">
        <v>247</v>
      </c>
      <c r="AG17" s="110"/>
      <c r="AH17" s="29">
        <v>18000</v>
      </c>
      <c r="AI17" s="87">
        <f t="shared" si="0"/>
        <v>516.6</v>
      </c>
      <c r="AJ17" s="87">
        <f t="shared" si="1"/>
        <v>1278</v>
      </c>
      <c r="AK17" s="87">
        <f t="shared" si="2"/>
        <v>216</v>
      </c>
      <c r="AL17" s="87">
        <f t="shared" si="3"/>
        <v>547.20000000000005</v>
      </c>
      <c r="AM17" s="87">
        <f t="shared" si="4"/>
        <v>1276.2</v>
      </c>
      <c r="AN17" s="87">
        <v>0</v>
      </c>
      <c r="AO17" s="88">
        <f t="shared" si="5"/>
        <v>3834</v>
      </c>
      <c r="AP17" s="87">
        <f t="shared" si="6"/>
        <v>1063.8000000000002</v>
      </c>
      <c r="AQ17" s="87">
        <f t="shared" si="7"/>
        <v>2770.2</v>
      </c>
      <c r="AR17" s="87">
        <f t="shared" si="8"/>
        <v>16936.2</v>
      </c>
    </row>
    <row r="18" spans="1:46" s="1" customFormat="1" ht="18.75" customHeight="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22">
        <v>12</v>
      </c>
      <c r="X18" s="115">
        <v>9</v>
      </c>
      <c r="Y18" s="60" t="s">
        <v>30</v>
      </c>
      <c r="Z18" s="89" t="s">
        <v>42</v>
      </c>
      <c r="AA18" s="19" t="s">
        <v>63</v>
      </c>
      <c r="AB18" s="89" t="s">
        <v>56</v>
      </c>
      <c r="AC18" s="19" t="s">
        <v>70</v>
      </c>
      <c r="AD18" s="20" t="s">
        <v>113</v>
      </c>
      <c r="AE18" s="90">
        <v>44201</v>
      </c>
      <c r="AF18" s="45" t="s">
        <v>247</v>
      </c>
      <c r="AG18" s="110"/>
      <c r="AH18" s="29">
        <v>18000</v>
      </c>
      <c r="AI18" s="87">
        <f t="shared" si="0"/>
        <v>516.6</v>
      </c>
      <c r="AJ18" s="87">
        <f t="shared" si="1"/>
        <v>1278</v>
      </c>
      <c r="AK18" s="87">
        <f t="shared" si="2"/>
        <v>216</v>
      </c>
      <c r="AL18" s="87">
        <f t="shared" si="3"/>
        <v>547.20000000000005</v>
      </c>
      <c r="AM18" s="87">
        <f t="shared" si="4"/>
        <v>1276.2</v>
      </c>
      <c r="AN18" s="87">
        <v>0</v>
      </c>
      <c r="AO18" s="88">
        <f t="shared" si="5"/>
        <v>3834</v>
      </c>
      <c r="AP18" s="87">
        <f t="shared" si="6"/>
        <v>1063.8000000000002</v>
      </c>
      <c r="AQ18" s="87">
        <f t="shared" si="7"/>
        <v>2770.2</v>
      </c>
      <c r="AR18" s="87">
        <f t="shared" si="8"/>
        <v>16936.2</v>
      </c>
    </row>
    <row r="19" spans="1:46" ht="15.75" customHeight="1" x14ac:dyDescent="0.25">
      <c r="A19" s="34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122">
        <v>13.1</v>
      </c>
      <c r="X19" s="115">
        <v>10</v>
      </c>
      <c r="Y19" s="85" t="s">
        <v>36</v>
      </c>
      <c r="Z19" s="60" t="s">
        <v>48</v>
      </c>
      <c r="AA19" s="19" t="s">
        <v>69</v>
      </c>
      <c r="AB19" s="18" t="s">
        <v>59</v>
      </c>
      <c r="AC19" s="19" t="s">
        <v>70</v>
      </c>
      <c r="AD19" s="20" t="s">
        <v>111</v>
      </c>
      <c r="AE19" s="90">
        <v>44183</v>
      </c>
      <c r="AF19" s="45" t="s">
        <v>247</v>
      </c>
      <c r="AG19" s="110"/>
      <c r="AH19" s="29">
        <v>11000</v>
      </c>
      <c r="AI19" s="87">
        <f t="shared" si="0"/>
        <v>315.7</v>
      </c>
      <c r="AJ19" s="87">
        <f t="shared" si="1"/>
        <v>781</v>
      </c>
      <c r="AK19" s="87">
        <f t="shared" si="2"/>
        <v>132</v>
      </c>
      <c r="AL19" s="87">
        <f t="shared" si="3"/>
        <v>334.4</v>
      </c>
      <c r="AM19" s="87">
        <f t="shared" si="4"/>
        <v>779.9</v>
      </c>
      <c r="AN19" s="87">
        <v>0</v>
      </c>
      <c r="AO19" s="88">
        <f t="shared" si="5"/>
        <v>2343</v>
      </c>
      <c r="AP19" s="87">
        <f t="shared" si="6"/>
        <v>650.09999999999991</v>
      </c>
      <c r="AQ19" s="87">
        <f t="shared" si="7"/>
        <v>1692.9</v>
      </c>
      <c r="AR19" s="87">
        <f t="shared" si="8"/>
        <v>10349.9</v>
      </c>
    </row>
    <row r="20" spans="1:46" s="17" customFormat="1" ht="18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 s="122">
        <v>14.2</v>
      </c>
      <c r="X20" s="115">
        <v>11</v>
      </c>
      <c r="Y20" s="60" t="s">
        <v>35</v>
      </c>
      <c r="Z20" s="25" t="s">
        <v>47</v>
      </c>
      <c r="AA20" s="25" t="s">
        <v>64</v>
      </c>
      <c r="AB20" s="25" t="s">
        <v>57</v>
      </c>
      <c r="AC20" s="19" t="s">
        <v>70</v>
      </c>
      <c r="AD20" s="20" t="s">
        <v>113</v>
      </c>
      <c r="AE20" s="90">
        <v>44501</v>
      </c>
      <c r="AF20" s="45" t="s">
        <v>247</v>
      </c>
      <c r="AG20" s="110"/>
      <c r="AH20" s="73">
        <v>18000</v>
      </c>
      <c r="AI20" s="87">
        <f t="shared" si="0"/>
        <v>516.6</v>
      </c>
      <c r="AJ20" s="87">
        <f t="shared" si="1"/>
        <v>1278</v>
      </c>
      <c r="AK20" s="87">
        <f t="shared" si="2"/>
        <v>216</v>
      </c>
      <c r="AL20" s="87">
        <f t="shared" si="3"/>
        <v>547.20000000000005</v>
      </c>
      <c r="AM20" s="87">
        <f t="shared" si="4"/>
        <v>1276.2</v>
      </c>
      <c r="AN20" s="87">
        <v>0</v>
      </c>
      <c r="AO20" s="88">
        <f t="shared" si="5"/>
        <v>3834</v>
      </c>
      <c r="AP20" s="87">
        <f t="shared" si="6"/>
        <v>1063.8000000000002</v>
      </c>
      <c r="AQ20" s="87">
        <f t="shared" si="7"/>
        <v>2770.2</v>
      </c>
      <c r="AR20" s="87">
        <f t="shared" si="8"/>
        <v>16936.2</v>
      </c>
    </row>
    <row r="21" spans="1:46" s="17" customFormat="1" ht="16.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 s="122">
        <v>15.3</v>
      </c>
      <c r="X21" s="115">
        <v>12</v>
      </c>
      <c r="Y21" s="60" t="s">
        <v>136</v>
      </c>
      <c r="Z21" s="89" t="s">
        <v>137</v>
      </c>
      <c r="AA21" s="19" t="s">
        <v>64</v>
      </c>
      <c r="AB21" s="89" t="s">
        <v>57</v>
      </c>
      <c r="AC21" s="19" t="s">
        <v>70</v>
      </c>
      <c r="AD21" s="20" t="s">
        <v>113</v>
      </c>
      <c r="AE21" s="90">
        <v>44208</v>
      </c>
      <c r="AF21" s="45" t="s">
        <v>247</v>
      </c>
      <c r="AG21" s="110"/>
      <c r="AH21" s="29">
        <v>18000</v>
      </c>
      <c r="AI21" s="87">
        <f t="shared" si="0"/>
        <v>516.6</v>
      </c>
      <c r="AJ21" s="87">
        <f t="shared" si="1"/>
        <v>1278</v>
      </c>
      <c r="AK21" s="87">
        <f t="shared" si="2"/>
        <v>216</v>
      </c>
      <c r="AL21" s="87">
        <f t="shared" si="3"/>
        <v>547.20000000000005</v>
      </c>
      <c r="AM21" s="87">
        <f t="shared" si="4"/>
        <v>1276.2</v>
      </c>
      <c r="AN21" s="87">
        <v>0</v>
      </c>
      <c r="AO21" s="88">
        <f t="shared" si="5"/>
        <v>3834</v>
      </c>
      <c r="AP21" s="87">
        <f t="shared" si="6"/>
        <v>1063.8000000000002</v>
      </c>
      <c r="AQ21" s="87">
        <f t="shared" si="7"/>
        <v>2770.2</v>
      </c>
      <c r="AR21" s="87">
        <f t="shared" si="8"/>
        <v>16936.2</v>
      </c>
    </row>
    <row r="22" spans="1:46" ht="15.75" x14ac:dyDescent="0.25">
      <c r="W22" s="122">
        <v>16.399999999999999</v>
      </c>
      <c r="X22" s="115">
        <v>13</v>
      </c>
      <c r="Y22" s="60" t="s">
        <v>121</v>
      </c>
      <c r="Z22" s="25" t="s">
        <v>122</v>
      </c>
      <c r="AA22" s="25" t="s">
        <v>61</v>
      </c>
      <c r="AB22" s="25" t="s">
        <v>51</v>
      </c>
      <c r="AC22" s="19" t="s">
        <v>70</v>
      </c>
      <c r="AD22" s="20" t="s">
        <v>111</v>
      </c>
      <c r="AE22" s="90">
        <v>44714</v>
      </c>
      <c r="AF22" s="45" t="s">
        <v>247</v>
      </c>
      <c r="AG22" s="110"/>
      <c r="AH22" s="29">
        <v>10000</v>
      </c>
      <c r="AI22" s="87">
        <f t="shared" si="0"/>
        <v>287</v>
      </c>
      <c r="AJ22" s="87">
        <f t="shared" si="1"/>
        <v>710</v>
      </c>
      <c r="AK22" s="87">
        <f t="shared" si="2"/>
        <v>120</v>
      </c>
      <c r="AL22" s="87">
        <f t="shared" si="3"/>
        <v>304</v>
      </c>
      <c r="AM22" s="87">
        <f t="shared" si="4"/>
        <v>709</v>
      </c>
      <c r="AN22" s="87">
        <v>0</v>
      </c>
      <c r="AO22" s="88">
        <f t="shared" si="5"/>
        <v>2130</v>
      </c>
      <c r="AP22" s="87">
        <f t="shared" si="6"/>
        <v>591</v>
      </c>
      <c r="AQ22" s="87">
        <f t="shared" si="7"/>
        <v>1539</v>
      </c>
      <c r="AR22" s="87">
        <f t="shared" si="8"/>
        <v>9409</v>
      </c>
    </row>
    <row r="23" spans="1:46" ht="16.5" customHeight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22">
        <v>17.5</v>
      </c>
      <c r="X23" s="115">
        <v>14</v>
      </c>
      <c r="Y23" s="19" t="s">
        <v>38</v>
      </c>
      <c r="Z23" s="19" t="s">
        <v>49</v>
      </c>
      <c r="AA23" s="91" t="s">
        <v>68</v>
      </c>
      <c r="AB23" s="19" t="s">
        <v>58</v>
      </c>
      <c r="AC23" s="19" t="s">
        <v>70</v>
      </c>
      <c r="AD23" s="20" t="s">
        <v>113</v>
      </c>
      <c r="AE23" s="21">
        <v>42019</v>
      </c>
      <c r="AF23" s="45" t="s">
        <v>257</v>
      </c>
      <c r="AG23" s="110"/>
      <c r="AH23" s="30">
        <v>12000</v>
      </c>
      <c r="AI23" s="87">
        <f t="shared" si="0"/>
        <v>344.4</v>
      </c>
      <c r="AJ23" s="87">
        <f t="shared" si="1"/>
        <v>852</v>
      </c>
      <c r="AK23" s="87">
        <f t="shared" si="2"/>
        <v>144</v>
      </c>
      <c r="AL23" s="87">
        <f t="shared" si="3"/>
        <v>364.8</v>
      </c>
      <c r="AM23" s="87">
        <f t="shared" si="4"/>
        <v>850.8</v>
      </c>
      <c r="AN23" s="87">
        <v>0</v>
      </c>
      <c r="AO23" s="88">
        <f t="shared" si="5"/>
        <v>2556</v>
      </c>
      <c r="AP23" s="87">
        <f t="shared" si="6"/>
        <v>709.2</v>
      </c>
      <c r="AQ23" s="87">
        <f t="shared" si="7"/>
        <v>1846.8</v>
      </c>
      <c r="AR23" s="87">
        <f t="shared" si="8"/>
        <v>11290.8</v>
      </c>
    </row>
    <row r="24" spans="1:46" s="17" customFormat="1" ht="16.5" customHeight="1" x14ac:dyDescent="0.25">
      <c r="W24" s="122">
        <v>18.600000000000001</v>
      </c>
      <c r="X24" s="115">
        <v>15</v>
      </c>
      <c r="Y24" s="85" t="s">
        <v>39</v>
      </c>
      <c r="Z24" s="85" t="s">
        <v>50</v>
      </c>
      <c r="AA24" s="19" t="s">
        <v>270</v>
      </c>
      <c r="AB24" s="19" t="s">
        <v>270</v>
      </c>
      <c r="AC24" s="19" t="s">
        <v>70</v>
      </c>
      <c r="AD24" s="20" t="s">
        <v>113</v>
      </c>
      <c r="AE24" s="90">
        <v>44265</v>
      </c>
      <c r="AF24" s="45" t="s">
        <v>247</v>
      </c>
      <c r="AG24" s="110"/>
      <c r="AH24" s="30">
        <v>10000</v>
      </c>
      <c r="AI24" s="87">
        <f t="shared" si="0"/>
        <v>287</v>
      </c>
      <c r="AJ24" s="87">
        <f t="shared" si="1"/>
        <v>710</v>
      </c>
      <c r="AK24" s="87">
        <f t="shared" si="2"/>
        <v>120</v>
      </c>
      <c r="AL24" s="87">
        <f t="shared" si="3"/>
        <v>304</v>
      </c>
      <c r="AM24" s="87">
        <f t="shared" si="4"/>
        <v>709</v>
      </c>
      <c r="AN24" s="87">
        <v>0</v>
      </c>
      <c r="AO24" s="88">
        <f t="shared" si="5"/>
        <v>2130</v>
      </c>
      <c r="AP24" s="87">
        <f t="shared" si="6"/>
        <v>591</v>
      </c>
      <c r="AQ24" s="87">
        <f t="shared" si="7"/>
        <v>1539</v>
      </c>
      <c r="AR24" s="87">
        <f t="shared" si="8"/>
        <v>9409</v>
      </c>
    </row>
    <row r="25" spans="1:46" ht="15.75" x14ac:dyDescent="0.25">
      <c r="A25" s="34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122">
        <v>19.7</v>
      </c>
      <c r="X25" s="115">
        <v>16</v>
      </c>
      <c r="Y25" s="60" t="s">
        <v>37</v>
      </c>
      <c r="Z25" s="25" t="s">
        <v>114</v>
      </c>
      <c r="AA25" s="25" t="s">
        <v>65</v>
      </c>
      <c r="AB25" s="25" t="s">
        <v>60</v>
      </c>
      <c r="AC25" s="19" t="s">
        <v>70</v>
      </c>
      <c r="AD25" s="20" t="s">
        <v>113</v>
      </c>
      <c r="AE25" s="90">
        <v>44280</v>
      </c>
      <c r="AF25" s="45" t="s">
        <v>257</v>
      </c>
      <c r="AG25" s="110"/>
      <c r="AH25" s="29">
        <v>18000</v>
      </c>
      <c r="AI25" s="87">
        <f t="shared" si="0"/>
        <v>516.6</v>
      </c>
      <c r="AJ25" s="87">
        <f t="shared" si="1"/>
        <v>1278</v>
      </c>
      <c r="AK25" s="87">
        <f t="shared" si="2"/>
        <v>216</v>
      </c>
      <c r="AL25" s="87">
        <f t="shared" si="3"/>
        <v>547.20000000000005</v>
      </c>
      <c r="AM25" s="87">
        <f t="shared" si="4"/>
        <v>1276.2</v>
      </c>
      <c r="AN25" s="87">
        <v>0</v>
      </c>
      <c r="AO25" s="88">
        <f t="shared" si="5"/>
        <v>3834</v>
      </c>
      <c r="AP25" s="87">
        <f t="shared" si="6"/>
        <v>1063.8000000000002</v>
      </c>
      <c r="AQ25" s="87">
        <f t="shared" si="7"/>
        <v>2770.2</v>
      </c>
      <c r="AR25" s="87">
        <f t="shared" si="8"/>
        <v>16936.2</v>
      </c>
    </row>
    <row r="26" spans="1:46" ht="17.25" customHeight="1" x14ac:dyDescent="0.25">
      <c r="W26" s="122">
        <v>20.8</v>
      </c>
      <c r="X26" s="115">
        <v>17</v>
      </c>
      <c r="Y26" s="60" t="s">
        <v>195</v>
      </c>
      <c r="Z26" s="60" t="s">
        <v>196</v>
      </c>
      <c r="AA26" s="19" t="s">
        <v>61</v>
      </c>
      <c r="AB26" s="60" t="s">
        <v>157</v>
      </c>
      <c r="AC26" s="19" t="s">
        <v>70</v>
      </c>
      <c r="AD26" s="20" t="s">
        <v>111</v>
      </c>
      <c r="AE26" s="90">
        <v>45430</v>
      </c>
      <c r="AF26" s="45" t="s">
        <v>247</v>
      </c>
      <c r="AG26" s="110"/>
      <c r="AH26" s="73">
        <v>10000</v>
      </c>
      <c r="AI26" s="87">
        <f t="shared" si="0"/>
        <v>287</v>
      </c>
      <c r="AJ26" s="87">
        <f t="shared" si="1"/>
        <v>710</v>
      </c>
      <c r="AK26" s="87">
        <f t="shared" si="2"/>
        <v>120</v>
      </c>
      <c r="AL26" s="87">
        <f t="shared" si="3"/>
        <v>304</v>
      </c>
      <c r="AM26" s="87">
        <f t="shared" si="4"/>
        <v>709</v>
      </c>
      <c r="AN26" s="87">
        <v>0</v>
      </c>
      <c r="AO26" s="88">
        <f t="shared" si="5"/>
        <v>2130</v>
      </c>
      <c r="AP26" s="87">
        <f t="shared" si="6"/>
        <v>591</v>
      </c>
      <c r="AQ26" s="87">
        <f t="shared" si="7"/>
        <v>1539</v>
      </c>
      <c r="AR26" s="87">
        <v>9409</v>
      </c>
    </row>
    <row r="27" spans="1:46" s="17" customFormat="1" ht="21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 s="122">
        <v>21.9</v>
      </c>
      <c r="X27" s="115">
        <v>18</v>
      </c>
      <c r="Y27" s="60" t="s">
        <v>201</v>
      </c>
      <c r="Z27" s="60" t="s">
        <v>202</v>
      </c>
      <c r="AA27" s="19" t="s">
        <v>61</v>
      </c>
      <c r="AB27" s="60" t="s">
        <v>51</v>
      </c>
      <c r="AC27" s="19" t="s">
        <v>70</v>
      </c>
      <c r="AD27" s="20" t="s">
        <v>111</v>
      </c>
      <c r="AE27" s="90">
        <v>45461</v>
      </c>
      <c r="AF27" s="45" t="s">
        <v>247</v>
      </c>
      <c r="AG27" s="110"/>
      <c r="AH27" s="73">
        <v>10000</v>
      </c>
      <c r="AI27" s="87">
        <f t="shared" si="0"/>
        <v>287</v>
      </c>
      <c r="AJ27" s="87">
        <f t="shared" si="1"/>
        <v>710</v>
      </c>
      <c r="AK27" s="87">
        <f t="shared" si="2"/>
        <v>120</v>
      </c>
      <c r="AL27" s="87">
        <f t="shared" si="3"/>
        <v>304</v>
      </c>
      <c r="AM27" s="87">
        <f t="shared" si="4"/>
        <v>709</v>
      </c>
      <c r="AN27" s="87">
        <v>0</v>
      </c>
      <c r="AO27" s="88">
        <f t="shared" si="5"/>
        <v>2130</v>
      </c>
      <c r="AP27" s="87">
        <f t="shared" si="6"/>
        <v>591</v>
      </c>
      <c r="AQ27" s="87">
        <f t="shared" si="7"/>
        <v>1539</v>
      </c>
      <c r="AR27" s="87">
        <f>AH27-AP27</f>
        <v>9409</v>
      </c>
    </row>
    <row r="28" spans="1:46" ht="36.75" customHeight="1" x14ac:dyDescent="0.25">
      <c r="A28" s="42"/>
      <c r="W28" s="111"/>
      <c r="X28" s="111"/>
      <c r="Y28" s="22"/>
      <c r="Z28" s="22"/>
      <c r="AA28" s="22"/>
      <c r="AB28" s="22"/>
      <c r="AC28" s="22"/>
      <c r="AD28" s="22"/>
      <c r="AE28" s="22"/>
      <c r="AF28" s="22" t="s">
        <v>1</v>
      </c>
      <c r="AG28" s="22"/>
      <c r="AH28" s="92">
        <f t="shared" ref="AH28:AM28" si="9">SUM(AH10:AH27)</f>
        <v>246000</v>
      </c>
      <c r="AI28" s="92">
        <f t="shared" si="9"/>
        <v>7060.2</v>
      </c>
      <c r="AJ28" s="92">
        <f t="shared" si="9"/>
        <v>17466</v>
      </c>
      <c r="AK28" s="92">
        <f t="shared" si="9"/>
        <v>2952</v>
      </c>
      <c r="AL28" s="92">
        <f t="shared" si="9"/>
        <v>7478.3999999999987</v>
      </c>
      <c r="AM28" s="92">
        <f t="shared" si="9"/>
        <v>17441.400000000001</v>
      </c>
      <c r="AN28" s="92">
        <f>SUM(AN10:AN27)</f>
        <v>0</v>
      </c>
      <c r="AO28" s="92">
        <f>SUM(AO10:AO27)</f>
        <v>52398</v>
      </c>
      <c r="AP28" s="92">
        <f>SUM(AP10:AP27)</f>
        <v>14538.599999999999</v>
      </c>
      <c r="AQ28" s="92">
        <f>SUM(AQ10:AQ27)</f>
        <v>37859.4</v>
      </c>
      <c r="AR28" s="92">
        <f>SUM(AR10:AR27)</f>
        <v>231461.40000000002</v>
      </c>
    </row>
    <row r="29" spans="1:46" x14ac:dyDescent="0.25">
      <c r="A29" s="41"/>
      <c r="W29" s="35"/>
      <c r="X29" s="35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2"/>
    </row>
    <row r="30" spans="1:46" x14ac:dyDescent="0.25">
      <c r="A30" s="41"/>
      <c r="W30" s="35"/>
      <c r="X30" s="35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9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x14ac:dyDescent="0.25">
      <c r="A31" s="41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3"/>
      <c r="AO31" s="3"/>
      <c r="AP31" s="3"/>
      <c r="AQ31" s="3"/>
      <c r="AR31" s="3"/>
      <c r="AS31" s="3"/>
      <c r="AT31" s="3"/>
    </row>
    <row r="32" spans="1:46" x14ac:dyDescent="0.25">
      <c r="A32" s="41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3"/>
      <c r="AO32" s="3"/>
      <c r="AP32" s="3"/>
      <c r="AQ32" s="3"/>
      <c r="AR32" s="3"/>
      <c r="AS32" s="3"/>
      <c r="AT32" s="3"/>
    </row>
    <row r="33" spans="1:46" x14ac:dyDescent="0.25">
      <c r="A33" s="41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3"/>
      <c r="AO33" s="3"/>
      <c r="AP33" s="10"/>
      <c r="AQ33" s="3"/>
      <c r="AR33" s="3"/>
      <c r="AS33" s="3"/>
      <c r="AT33" s="3"/>
    </row>
    <row r="34" spans="1:46" x14ac:dyDescent="0.25">
      <c r="A34" s="41"/>
      <c r="W34" s="36"/>
      <c r="X34" s="36"/>
      <c r="Y34" s="11"/>
      <c r="Z34" s="11"/>
      <c r="AA34" s="11"/>
      <c r="AB34" s="11"/>
      <c r="AC34" s="11"/>
      <c r="AD34" s="11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x14ac:dyDescent="0.25">
      <c r="A35" s="41"/>
      <c r="Y35" s="180" t="s">
        <v>204</v>
      </c>
      <c r="Z35" s="180"/>
      <c r="AA35" s="180"/>
      <c r="AB35" s="180"/>
      <c r="AC35" s="94"/>
      <c r="AD35" s="94"/>
      <c r="AE35" s="95" t="s">
        <v>206</v>
      </c>
      <c r="AF35" s="3"/>
      <c r="AG35" s="3"/>
      <c r="AH35" s="3"/>
      <c r="AI35" s="3"/>
      <c r="AJ35" s="10"/>
      <c r="AK35" s="3"/>
      <c r="AL35" s="15" t="s">
        <v>207</v>
      </c>
      <c r="AM35" s="3"/>
      <c r="AN35" s="3"/>
      <c r="AO35" s="3"/>
      <c r="AP35" s="3"/>
      <c r="AQ35" s="3"/>
      <c r="AR35" s="3"/>
      <c r="AS35" s="3"/>
      <c r="AT35" s="3"/>
    </row>
    <row r="36" spans="1:46" x14ac:dyDescent="0.25">
      <c r="A36" s="41"/>
      <c r="W36" s="35"/>
      <c r="X36" s="35"/>
      <c r="Y36" s="181" t="s">
        <v>205</v>
      </c>
      <c r="Z36" s="181"/>
      <c r="AA36" s="181"/>
      <c r="AB36" s="181"/>
      <c r="AC36" s="96"/>
      <c r="AD36" s="96"/>
      <c r="AE36" s="179" t="s">
        <v>234</v>
      </c>
      <c r="AF36" s="179"/>
      <c r="AG36" s="179"/>
      <c r="AH36" s="97"/>
      <c r="AI36" s="3"/>
      <c r="AJ36" s="10"/>
      <c r="AK36" s="3"/>
      <c r="AL36" s="178" t="s">
        <v>235</v>
      </c>
      <c r="AM36" s="178"/>
      <c r="AN36" s="178"/>
      <c r="AO36" s="3"/>
      <c r="AP36" s="3"/>
      <c r="AQ36" s="3"/>
      <c r="AR36" s="3"/>
      <c r="AS36" s="3"/>
      <c r="AT36" s="3"/>
    </row>
    <row r="37" spans="1:46" x14ac:dyDescent="0.25">
      <c r="A37" s="41"/>
      <c r="W37" s="35"/>
      <c r="X37" s="35"/>
      <c r="Y37" s="98"/>
      <c r="Z37" s="99"/>
      <c r="AA37" s="100"/>
      <c r="AB37" s="100"/>
      <c r="AC37" s="100"/>
      <c r="AD37" s="98"/>
      <c r="AE37" s="101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 x14ac:dyDescent="0.25">
      <c r="A38" s="41"/>
      <c r="W38" s="35"/>
      <c r="X38" s="35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10"/>
      <c r="AP38" s="3"/>
      <c r="AQ38" s="3"/>
      <c r="AR38" s="3"/>
      <c r="AS38" s="3"/>
      <c r="AT38" s="3"/>
    </row>
    <row r="39" spans="1:46" x14ac:dyDescent="0.25">
      <c r="A39" s="41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1:46" x14ac:dyDescent="0.25">
      <c r="A40" s="41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</sheetData>
  <autoFilter ref="W7:AG28" xr:uid="{00000000-0009-0000-0000-000000000000}">
    <filterColumn colId="9" showButton="0"/>
  </autoFilter>
  <mergeCells count="26">
    <mergeCell ref="AL36:AN36"/>
    <mergeCell ref="AE36:AG36"/>
    <mergeCell ref="Y35:AB35"/>
    <mergeCell ref="Y36:AB36"/>
    <mergeCell ref="AP8:AP9"/>
    <mergeCell ref="AQ8:AQ9"/>
    <mergeCell ref="AR7:AR9"/>
    <mergeCell ref="AI8:AJ8"/>
    <mergeCell ref="AK8:AK9"/>
    <mergeCell ref="AL8:AM8"/>
    <mergeCell ref="AN8:AN9"/>
    <mergeCell ref="AO8:AO9"/>
    <mergeCell ref="W2:AT2"/>
    <mergeCell ref="W3:AT3"/>
    <mergeCell ref="W4:AT4"/>
    <mergeCell ref="W5:AT5"/>
    <mergeCell ref="W7:W9"/>
    <mergeCell ref="Y7:Y9"/>
    <mergeCell ref="Z7:Z9"/>
    <mergeCell ref="AA7:AA9"/>
    <mergeCell ref="AB7:AB9"/>
    <mergeCell ref="AC7:AC9"/>
    <mergeCell ref="AE7:AF8"/>
    <mergeCell ref="AH7:AH9"/>
    <mergeCell ref="AI7:AO7"/>
    <mergeCell ref="AP7:AQ7"/>
  </mergeCells>
  <conditionalFormatting sqref="Y23">
    <cfRule type="duplicateValues" dxfId="12" priority="15"/>
  </conditionalFormatting>
  <conditionalFormatting sqref="Y25:AC25">
    <cfRule type="duplicateValues" dxfId="10" priority="12"/>
  </conditionalFormatting>
  <conditionalFormatting sqref="Y26:Y27">
    <cfRule type="duplicateValues" dxfId="8" priority="4936"/>
  </conditionalFormatting>
  <conditionalFormatting sqref="Z26:Z27">
    <cfRule type="duplicateValues" dxfId="7" priority="4937"/>
  </conditionalFormatting>
  <conditionalFormatting sqref="AB26:AB27">
    <cfRule type="duplicateValues" dxfId="6" priority="5554"/>
  </conditionalFormatting>
  <printOptions horizontalCentered="1" verticalCentered="1"/>
  <pageMargins left="0.23622047244094491" right="0.23622047244094491" top="0" bottom="0" header="0.31496062992125984" footer="0.31496062992125984"/>
  <pageSetup paperSize="5" scale="45" orientation="landscape" verticalDpi="4294967293" r:id="rId1"/>
  <rowBreaks count="1" manualBreakCount="1">
    <brk id="17" min="5" max="4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ASG114"/>
  <sheetViews>
    <sheetView showGridLines="0" view="pageBreakPreview" topLeftCell="A7" zoomScale="60" zoomScaleNormal="40" zoomScalePageLayoutView="46" workbookViewId="0">
      <selection activeCell="S1" sqref="S1"/>
    </sheetView>
  </sheetViews>
  <sheetFormatPr baseColWidth="10" defaultRowHeight="15" x14ac:dyDescent="0.25"/>
  <cols>
    <col min="1" max="1" width="4.85546875" style="2" customWidth="1"/>
    <col min="2" max="2" width="28.28515625" style="2" customWidth="1"/>
    <col min="3" max="3" width="23.42578125" style="2" customWidth="1"/>
    <col min="4" max="4" width="26.85546875" style="2" customWidth="1"/>
    <col min="5" max="5" width="22" style="2" customWidth="1"/>
    <col min="6" max="6" width="24" style="2" customWidth="1"/>
    <col min="7" max="7" width="18.28515625" style="2" customWidth="1"/>
    <col min="8" max="9" width="14.7109375" style="2" customWidth="1"/>
    <col min="10" max="10" width="16.7109375" style="2" customWidth="1"/>
    <col min="11" max="11" width="27.42578125" style="2" customWidth="1"/>
    <col min="12" max="12" width="18.140625" style="2" bestFit="1" customWidth="1"/>
    <col min="13" max="13" width="24.28515625" style="2" customWidth="1"/>
    <col min="14" max="14" width="22.85546875" style="2" customWidth="1"/>
    <col min="15" max="15" width="24.28515625" style="2" customWidth="1"/>
    <col min="16" max="16" width="19.5703125" style="2" customWidth="1"/>
    <col min="17" max="17" width="20.42578125" style="2" customWidth="1"/>
    <col min="18" max="18" width="24.85546875" style="2" customWidth="1"/>
    <col min="19" max="19" width="19.140625" style="2" customWidth="1"/>
    <col min="20" max="20" width="24.85546875" style="2" customWidth="1"/>
    <col min="21" max="21" width="23.7109375" style="2" customWidth="1"/>
    <col min="22" max="22" width="16.7109375" style="2" customWidth="1"/>
    <col min="23" max="23" width="16.42578125" style="2" customWidth="1"/>
    <col min="24" max="24" width="19.28515625" style="2" customWidth="1"/>
    <col min="25" max="16384" width="11.42578125" style="2"/>
  </cols>
  <sheetData>
    <row r="1" spans="1:435" x14ac:dyDescent="0.25">
      <c r="A1" s="2" t="s">
        <v>171</v>
      </c>
    </row>
    <row r="2" spans="1:435" ht="23.25" x14ac:dyDescent="0.25">
      <c r="A2" s="184" t="s">
        <v>0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</row>
    <row r="3" spans="1:435" ht="22.5" x14ac:dyDescent="0.25">
      <c r="A3" s="185" t="s">
        <v>27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</row>
    <row r="4" spans="1:435" ht="15.75" x14ac:dyDescent="0.25">
      <c r="A4" s="186" t="s">
        <v>323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</row>
    <row r="5" spans="1:435" ht="0.75" customHeight="1" x14ac:dyDescent="0.25">
      <c r="A5" s="187" t="s">
        <v>203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</row>
    <row r="6" spans="1:435" ht="15" hidden="1" customHeight="1" x14ac:dyDescent="0.25">
      <c r="A6" s="3"/>
      <c r="B6" s="3"/>
      <c r="C6" s="3"/>
      <c r="D6" s="3"/>
      <c r="E6" s="4"/>
      <c r="F6" s="4"/>
      <c r="G6" s="3"/>
      <c r="H6" s="3"/>
      <c r="I6" s="3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435" ht="64.5" customHeight="1" x14ac:dyDescent="0.25">
      <c r="A7" s="188" t="s">
        <v>3</v>
      </c>
      <c r="B7" s="188" t="s">
        <v>4</v>
      </c>
      <c r="C7" s="188" t="s">
        <v>5</v>
      </c>
      <c r="D7" s="188" t="s">
        <v>6</v>
      </c>
      <c r="E7" s="188" t="s">
        <v>7</v>
      </c>
      <c r="F7" s="188" t="s">
        <v>8</v>
      </c>
      <c r="G7" s="123" t="s">
        <v>25</v>
      </c>
      <c r="H7" s="188" t="s">
        <v>9</v>
      </c>
      <c r="I7" s="188"/>
      <c r="J7" s="123"/>
      <c r="K7" s="189" t="s">
        <v>10</v>
      </c>
      <c r="L7" s="188" t="s">
        <v>11</v>
      </c>
      <c r="M7" s="188"/>
      <c r="N7" s="188"/>
      <c r="O7" s="188"/>
      <c r="P7" s="188"/>
      <c r="Q7" s="188"/>
      <c r="R7" s="188"/>
      <c r="S7" s="189" t="s">
        <v>12</v>
      </c>
      <c r="T7" s="189"/>
      <c r="U7" s="189" t="s">
        <v>13</v>
      </c>
    </row>
    <row r="8" spans="1:435" ht="33.75" customHeight="1" x14ac:dyDescent="0.25">
      <c r="A8" s="188"/>
      <c r="B8" s="188"/>
      <c r="C8" s="188"/>
      <c r="D8" s="188"/>
      <c r="E8" s="188"/>
      <c r="F8" s="188"/>
      <c r="G8" s="123" t="s">
        <v>26</v>
      </c>
      <c r="H8" s="188"/>
      <c r="I8" s="188"/>
      <c r="J8" s="123"/>
      <c r="K8" s="189"/>
      <c r="L8" s="189" t="s">
        <v>14</v>
      </c>
      <c r="M8" s="189"/>
      <c r="N8" s="189" t="s">
        <v>211</v>
      </c>
      <c r="O8" s="189" t="s">
        <v>15</v>
      </c>
      <c r="P8" s="189"/>
      <c r="Q8" s="189" t="s">
        <v>16</v>
      </c>
      <c r="R8" s="189" t="s">
        <v>17</v>
      </c>
      <c r="S8" s="189" t="s">
        <v>18</v>
      </c>
      <c r="T8" s="189" t="s">
        <v>19</v>
      </c>
      <c r="U8" s="189"/>
    </row>
    <row r="9" spans="1:435" ht="48.75" customHeight="1" x14ac:dyDescent="0.25">
      <c r="A9" s="188"/>
      <c r="B9" s="188"/>
      <c r="C9" s="188"/>
      <c r="D9" s="188"/>
      <c r="E9" s="188"/>
      <c r="F9" s="188"/>
      <c r="G9" s="123"/>
      <c r="H9" s="123" t="s">
        <v>20</v>
      </c>
      <c r="I9" s="123"/>
      <c r="J9" s="123"/>
      <c r="K9" s="189"/>
      <c r="L9" s="124" t="s">
        <v>21</v>
      </c>
      <c r="M9" s="124" t="s">
        <v>22</v>
      </c>
      <c r="N9" s="189"/>
      <c r="O9" s="124" t="s">
        <v>23</v>
      </c>
      <c r="P9" s="124" t="s">
        <v>24</v>
      </c>
      <c r="Q9" s="189"/>
      <c r="R9" s="189"/>
      <c r="S9" s="189"/>
      <c r="T9" s="189"/>
      <c r="U9" s="189"/>
    </row>
    <row r="10" spans="1:435" s="6" customFormat="1" ht="16.5" customHeight="1" x14ac:dyDescent="0.25">
      <c r="A10" s="39">
        <v>1</v>
      </c>
      <c r="B10" s="105" t="s">
        <v>177</v>
      </c>
      <c r="C10" s="106" t="s">
        <v>168</v>
      </c>
      <c r="D10" s="18" t="s">
        <v>61</v>
      </c>
      <c r="E10" s="107" t="s">
        <v>51</v>
      </c>
      <c r="F10" s="18" t="s">
        <v>70</v>
      </c>
      <c r="G10" s="20" t="s">
        <v>111</v>
      </c>
      <c r="H10" s="27">
        <v>44537</v>
      </c>
      <c r="I10" s="45" t="s">
        <v>247</v>
      </c>
      <c r="J10" s="45"/>
      <c r="K10" s="56">
        <v>10000</v>
      </c>
      <c r="L10" s="78">
        <f>K10*2.87%</f>
        <v>287</v>
      </c>
      <c r="M10" s="78">
        <f>K10*7.1%</f>
        <v>709.99999999999989</v>
      </c>
      <c r="N10" s="78">
        <f>(K10*1.2)/100</f>
        <v>120</v>
      </c>
      <c r="O10" s="78">
        <f>K10*3.04%</f>
        <v>304</v>
      </c>
      <c r="P10" s="78">
        <f>K10*7.09%</f>
        <v>709</v>
      </c>
      <c r="Q10" s="78">
        <v>0</v>
      </c>
      <c r="R10" s="78">
        <f>SUM(L10:Q10)</f>
        <v>2130</v>
      </c>
      <c r="S10" s="78">
        <f>L10+O10+Q10</f>
        <v>591</v>
      </c>
      <c r="T10" s="78">
        <f>M10+N10+P10</f>
        <v>1539</v>
      </c>
      <c r="U10" s="109">
        <f>K10-S10</f>
        <v>9409</v>
      </c>
    </row>
    <row r="11" spans="1:435" ht="15.75" customHeight="1" x14ac:dyDescent="0.25">
      <c r="A11" s="39">
        <v>2</v>
      </c>
      <c r="B11" s="18" t="s">
        <v>187</v>
      </c>
      <c r="C11" s="18" t="s">
        <v>188</v>
      </c>
      <c r="D11" s="40" t="s">
        <v>55</v>
      </c>
      <c r="E11" s="18" t="s">
        <v>79</v>
      </c>
      <c r="F11" s="18" t="s">
        <v>70</v>
      </c>
      <c r="G11" s="20" t="s">
        <v>111</v>
      </c>
      <c r="H11" s="23">
        <v>45387</v>
      </c>
      <c r="I11" s="45" t="s">
        <v>248</v>
      </c>
      <c r="J11" s="22"/>
      <c r="K11" s="56">
        <v>13000</v>
      </c>
      <c r="L11" s="78">
        <f>K11*2.87%</f>
        <v>373.1</v>
      </c>
      <c r="M11" s="78">
        <f>K11*7.1%</f>
        <v>922.99999999999989</v>
      </c>
      <c r="N11" s="78">
        <f>(K11*1.2)/100</f>
        <v>156</v>
      </c>
      <c r="O11" s="78">
        <f>K11*3.04%</f>
        <v>395.2</v>
      </c>
      <c r="P11" s="78">
        <f>K11*7.09%</f>
        <v>921.7</v>
      </c>
      <c r="Q11" s="78">
        <v>0</v>
      </c>
      <c r="R11" s="78">
        <f>SUM(L11:Q11)</f>
        <v>2769</v>
      </c>
      <c r="S11" s="78">
        <f>L11+O11+Q11</f>
        <v>768.3</v>
      </c>
      <c r="T11" s="78">
        <f>M11+N11+P11</f>
        <v>2000.7</v>
      </c>
      <c r="U11" s="109">
        <f>K11-S11</f>
        <v>12231.7</v>
      </c>
    </row>
    <row r="12" spans="1:435" s="8" customFormat="1" ht="30" customHeight="1" x14ac:dyDescent="0.25">
      <c r="A12" s="39">
        <v>3</v>
      </c>
      <c r="B12" s="18" t="s">
        <v>166</v>
      </c>
      <c r="C12" s="18" t="s">
        <v>167</v>
      </c>
      <c r="D12" s="18" t="s">
        <v>61</v>
      </c>
      <c r="E12" s="18" t="s">
        <v>51</v>
      </c>
      <c r="F12" s="18" t="s">
        <v>70</v>
      </c>
      <c r="G12" s="20" t="s">
        <v>111</v>
      </c>
      <c r="H12" s="23">
        <v>45244</v>
      </c>
      <c r="I12" s="25" t="s">
        <v>247</v>
      </c>
      <c r="J12" s="25"/>
      <c r="K12" s="56">
        <v>10000</v>
      </c>
      <c r="L12" s="78">
        <f>K12*2.87%</f>
        <v>287</v>
      </c>
      <c r="M12" s="78">
        <f>K12*7.1%</f>
        <v>709.99999999999989</v>
      </c>
      <c r="N12" s="78">
        <f>(K12*1.2)/100</f>
        <v>120</v>
      </c>
      <c r="O12" s="78">
        <f>K12*3.04%</f>
        <v>304</v>
      </c>
      <c r="P12" s="78">
        <f>K12*7.09%</f>
        <v>709</v>
      </c>
      <c r="Q12" s="78">
        <v>0</v>
      </c>
      <c r="R12" s="78">
        <f>SUM(L12:Q12)</f>
        <v>2130</v>
      </c>
      <c r="S12" s="78">
        <f>L12+O12+Q12</f>
        <v>591</v>
      </c>
      <c r="T12" s="78">
        <f>M12+N12+P12</f>
        <v>1539</v>
      </c>
      <c r="U12" s="109">
        <f>K12-S12</f>
        <v>9409</v>
      </c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</row>
    <row r="13" spans="1:435" s="6" customFormat="1" ht="16.5" customHeight="1" x14ac:dyDescent="0.25">
      <c r="A13" s="39">
        <v>4</v>
      </c>
      <c r="B13" s="18" t="s">
        <v>98</v>
      </c>
      <c r="C13" s="18" t="s">
        <v>99</v>
      </c>
      <c r="D13" s="18" t="s">
        <v>61</v>
      </c>
      <c r="E13" s="18" t="s">
        <v>51</v>
      </c>
      <c r="F13" s="19" t="s">
        <v>70</v>
      </c>
      <c r="G13" s="20" t="s">
        <v>111</v>
      </c>
      <c r="H13" s="21">
        <v>44442</v>
      </c>
      <c r="I13" s="25" t="s">
        <v>247</v>
      </c>
      <c r="J13" s="25"/>
      <c r="K13" s="75">
        <v>10000</v>
      </c>
      <c r="L13" s="78">
        <f>K13*2.87%</f>
        <v>287</v>
      </c>
      <c r="M13" s="78">
        <f>K13*7.1%</f>
        <v>709.99999999999989</v>
      </c>
      <c r="N13" s="78">
        <f>(K13*1.2)/100</f>
        <v>120</v>
      </c>
      <c r="O13" s="78">
        <f>K13*3.04%</f>
        <v>304</v>
      </c>
      <c r="P13" s="78">
        <f>K13*7.09%</f>
        <v>709</v>
      </c>
      <c r="Q13" s="78">
        <v>0</v>
      </c>
      <c r="R13" s="78">
        <f>SUM(L13:Q13)</f>
        <v>2130</v>
      </c>
      <c r="S13" s="78">
        <f>L13+O13+Q13</f>
        <v>591</v>
      </c>
      <c r="T13" s="78">
        <f>M13+N13+P13</f>
        <v>1539</v>
      </c>
      <c r="U13" s="109">
        <f>K13-S13</f>
        <v>9409</v>
      </c>
    </row>
    <row r="14" spans="1:435" ht="16.5" customHeight="1" x14ac:dyDescent="0.25">
      <c r="A14" s="39">
        <v>5</v>
      </c>
      <c r="B14" s="117" t="s">
        <v>178</v>
      </c>
      <c r="C14" s="18" t="s">
        <v>179</v>
      </c>
      <c r="D14" s="18" t="s">
        <v>52</v>
      </c>
      <c r="E14" s="107" t="s">
        <v>52</v>
      </c>
      <c r="F14" s="18" t="s">
        <v>70</v>
      </c>
      <c r="G14" s="20" t="s">
        <v>113</v>
      </c>
      <c r="H14" s="118">
        <v>44546</v>
      </c>
      <c r="I14" s="45" t="s">
        <v>247</v>
      </c>
      <c r="J14" s="45"/>
      <c r="K14" s="56">
        <v>10000</v>
      </c>
      <c r="L14" s="78">
        <f>K14*2.87%</f>
        <v>287</v>
      </c>
      <c r="M14" s="78">
        <f>K14*7.1%</f>
        <v>709.99999999999989</v>
      </c>
      <c r="N14" s="78">
        <f>(K14*1.2)/100</f>
        <v>120</v>
      </c>
      <c r="O14" s="78">
        <f>K14*3.04%</f>
        <v>304</v>
      </c>
      <c r="P14" s="78">
        <f>K14*7.09%</f>
        <v>709</v>
      </c>
      <c r="Q14" s="78">
        <v>0</v>
      </c>
      <c r="R14" s="78">
        <f>SUM(L14:Q14)</f>
        <v>2130</v>
      </c>
      <c r="S14" s="78">
        <f>L14+O14+Q14</f>
        <v>591</v>
      </c>
      <c r="T14" s="78">
        <f>M14+N14+P14</f>
        <v>1539</v>
      </c>
      <c r="U14" s="109">
        <f>K14-S14</f>
        <v>9409</v>
      </c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  <c r="IX14" s="66"/>
      <c r="IY14" s="66"/>
      <c r="IZ14" s="66"/>
      <c r="JA14" s="66"/>
      <c r="JB14" s="66"/>
      <c r="JC14" s="66"/>
      <c r="JD14" s="66"/>
      <c r="JE14" s="66"/>
      <c r="JF14" s="66"/>
      <c r="JG14" s="66"/>
      <c r="JH14" s="66"/>
      <c r="JI14" s="66"/>
      <c r="JJ14" s="66"/>
      <c r="JK14" s="66"/>
      <c r="JL14" s="66"/>
      <c r="JM14" s="66"/>
      <c r="JN14" s="66"/>
      <c r="JO14" s="66"/>
      <c r="JP14" s="66"/>
      <c r="JQ14" s="66"/>
      <c r="JR14" s="66"/>
      <c r="JS14" s="66"/>
      <c r="JT14" s="66"/>
      <c r="JU14" s="66"/>
      <c r="JV14" s="66"/>
      <c r="JW14" s="66"/>
      <c r="JX14" s="66"/>
      <c r="JY14" s="66"/>
      <c r="JZ14" s="66"/>
      <c r="KA14" s="66"/>
      <c r="KB14" s="66"/>
      <c r="KC14" s="66"/>
      <c r="KD14" s="66"/>
      <c r="KE14" s="66"/>
      <c r="KF14" s="66"/>
      <c r="KG14" s="66"/>
      <c r="KH14" s="66"/>
      <c r="KI14" s="66"/>
      <c r="KJ14" s="66"/>
      <c r="KK14" s="66"/>
      <c r="KL14" s="66"/>
      <c r="KM14" s="66"/>
      <c r="KN14" s="66"/>
      <c r="KO14" s="66"/>
      <c r="KP14" s="66"/>
      <c r="KQ14" s="66"/>
      <c r="KR14" s="66"/>
      <c r="KS14" s="66"/>
      <c r="KT14" s="66"/>
      <c r="KU14" s="66"/>
      <c r="KV14" s="66"/>
      <c r="KW14" s="66"/>
      <c r="KX14" s="66"/>
      <c r="KY14" s="66"/>
      <c r="KZ14" s="66"/>
      <c r="LA14" s="66"/>
      <c r="LB14" s="66"/>
      <c r="LC14" s="66"/>
      <c r="LD14" s="66"/>
      <c r="LE14" s="66"/>
      <c r="LF14" s="66"/>
      <c r="LG14" s="66"/>
      <c r="LH14" s="66"/>
      <c r="LI14" s="66"/>
      <c r="LJ14" s="66"/>
      <c r="LK14" s="66"/>
      <c r="LL14" s="66"/>
      <c r="LM14" s="66"/>
      <c r="LN14" s="66"/>
      <c r="LO14" s="66"/>
      <c r="LP14" s="66"/>
      <c r="LQ14" s="66"/>
      <c r="LR14" s="66"/>
      <c r="LS14" s="66"/>
      <c r="LT14" s="66"/>
      <c r="LU14" s="66"/>
      <c r="LV14" s="66"/>
      <c r="LW14" s="66"/>
      <c r="LX14" s="66"/>
      <c r="LY14" s="66"/>
      <c r="LZ14" s="66"/>
      <c r="MA14" s="66"/>
      <c r="MB14" s="66"/>
      <c r="MC14" s="66"/>
      <c r="MD14" s="66"/>
      <c r="ME14" s="66"/>
      <c r="MF14" s="66"/>
      <c r="MG14" s="66"/>
      <c r="MH14" s="66"/>
      <c r="MI14" s="66"/>
      <c r="MJ14" s="66"/>
      <c r="MK14" s="66"/>
      <c r="ML14" s="66"/>
      <c r="MM14" s="66"/>
      <c r="MN14" s="66"/>
      <c r="MO14" s="66"/>
      <c r="MP14" s="66"/>
      <c r="MQ14" s="66"/>
      <c r="MR14" s="66"/>
      <c r="MS14" s="66"/>
      <c r="MT14" s="66"/>
      <c r="MU14" s="66"/>
      <c r="MV14" s="66"/>
      <c r="MW14" s="66"/>
      <c r="MX14" s="66"/>
      <c r="MY14" s="66"/>
      <c r="MZ14" s="66"/>
      <c r="NA14" s="66"/>
      <c r="NB14" s="66"/>
      <c r="NC14" s="66"/>
      <c r="ND14" s="66"/>
      <c r="NE14" s="66"/>
      <c r="NF14" s="66"/>
      <c r="NG14" s="66"/>
      <c r="NH14" s="66"/>
      <c r="NI14" s="66"/>
      <c r="NJ14" s="66"/>
      <c r="NK14" s="66"/>
      <c r="NL14" s="66"/>
      <c r="NM14" s="66"/>
      <c r="NN14" s="66"/>
      <c r="NO14" s="66"/>
      <c r="NP14" s="66"/>
      <c r="NQ14" s="66"/>
      <c r="NR14" s="66"/>
      <c r="NS14" s="66"/>
      <c r="NT14" s="66"/>
      <c r="NU14" s="66"/>
      <c r="NV14" s="66"/>
      <c r="NW14" s="66"/>
      <c r="NX14" s="66"/>
      <c r="NY14" s="66"/>
      <c r="NZ14" s="66"/>
      <c r="OA14" s="66"/>
      <c r="OB14" s="66"/>
      <c r="OC14" s="66"/>
      <c r="OD14" s="66"/>
      <c r="OE14" s="66"/>
      <c r="OF14" s="66"/>
      <c r="OG14" s="66"/>
      <c r="OH14" s="66"/>
      <c r="OI14" s="66"/>
      <c r="OJ14" s="66"/>
      <c r="OK14" s="66"/>
      <c r="OL14" s="66"/>
      <c r="OM14" s="66"/>
      <c r="ON14" s="66"/>
      <c r="OO14" s="66"/>
      <c r="OP14" s="66"/>
      <c r="OQ14" s="66"/>
      <c r="OR14" s="66"/>
      <c r="OS14" s="66"/>
      <c r="OT14" s="66"/>
      <c r="OU14" s="66"/>
      <c r="OV14" s="66"/>
      <c r="OW14" s="66"/>
      <c r="OX14" s="66"/>
      <c r="OY14" s="66"/>
      <c r="OZ14" s="66"/>
      <c r="PA14" s="66"/>
      <c r="PB14" s="66"/>
      <c r="PC14" s="66"/>
      <c r="PD14" s="66"/>
      <c r="PE14" s="66"/>
      <c r="PF14" s="66"/>
      <c r="PG14" s="66"/>
      <c r="PH14" s="66"/>
      <c r="PI14" s="66"/>
      <c r="PJ14" s="66"/>
      <c r="PK14" s="66"/>
      <c r="PL14" s="66"/>
      <c r="PM14" s="66"/>
      <c r="PN14" s="66"/>
      <c r="PO14" s="66"/>
      <c r="PP14" s="66"/>
      <c r="PQ14" s="66"/>
      <c r="PR14" s="66"/>
      <c r="PS14" s="66"/>
    </row>
    <row r="15" spans="1:435" ht="16.5" customHeight="1" x14ac:dyDescent="0.25">
      <c r="A15" s="39">
        <v>6</v>
      </c>
      <c r="B15" s="50" t="s">
        <v>253</v>
      </c>
      <c r="C15" s="50" t="s">
        <v>254</v>
      </c>
      <c r="D15" s="50" t="s">
        <v>52</v>
      </c>
      <c r="E15" s="51" t="s">
        <v>267</v>
      </c>
      <c r="F15" s="18" t="s">
        <v>70</v>
      </c>
      <c r="G15" s="49" t="s">
        <v>112</v>
      </c>
      <c r="H15" s="33" t="s">
        <v>250</v>
      </c>
      <c r="I15" s="59" t="s">
        <v>247</v>
      </c>
      <c r="J15" s="45"/>
      <c r="K15" s="56">
        <v>18000</v>
      </c>
      <c r="L15" s="78">
        <v>516.6</v>
      </c>
      <c r="M15" s="78">
        <v>1278</v>
      </c>
      <c r="N15" s="78">
        <v>216</v>
      </c>
      <c r="O15" s="78">
        <v>547.20000000000005</v>
      </c>
      <c r="P15" s="78">
        <v>1276.2</v>
      </c>
      <c r="Q15" s="78">
        <v>0</v>
      </c>
      <c r="R15" s="78">
        <v>3834</v>
      </c>
      <c r="S15" s="78">
        <v>1063.8000000000002</v>
      </c>
      <c r="T15" s="78">
        <v>2770.2</v>
      </c>
      <c r="U15" s="109">
        <v>16936.2</v>
      </c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  <c r="IX15" s="66"/>
      <c r="IY15" s="66"/>
      <c r="IZ15" s="66"/>
      <c r="JA15" s="66"/>
      <c r="JB15" s="66"/>
      <c r="JC15" s="66"/>
      <c r="JD15" s="66"/>
      <c r="JE15" s="66"/>
      <c r="JF15" s="66"/>
      <c r="JG15" s="66"/>
      <c r="JH15" s="66"/>
      <c r="JI15" s="66"/>
      <c r="JJ15" s="66"/>
      <c r="JK15" s="66"/>
      <c r="JL15" s="66"/>
      <c r="JM15" s="66"/>
      <c r="JN15" s="66"/>
      <c r="JO15" s="66"/>
      <c r="JP15" s="66"/>
      <c r="JQ15" s="66"/>
      <c r="JR15" s="66"/>
      <c r="JS15" s="66"/>
      <c r="JT15" s="66"/>
      <c r="JU15" s="66"/>
      <c r="JV15" s="66"/>
      <c r="JW15" s="66"/>
      <c r="JX15" s="66"/>
      <c r="JY15" s="66"/>
      <c r="JZ15" s="66"/>
      <c r="KA15" s="66"/>
      <c r="KB15" s="66"/>
      <c r="KC15" s="66"/>
      <c r="KD15" s="66"/>
      <c r="KE15" s="66"/>
      <c r="KF15" s="66"/>
      <c r="KG15" s="66"/>
      <c r="KH15" s="66"/>
      <c r="KI15" s="66"/>
      <c r="KJ15" s="66"/>
      <c r="KK15" s="66"/>
      <c r="KL15" s="66"/>
      <c r="KM15" s="66"/>
      <c r="KN15" s="66"/>
      <c r="KO15" s="66"/>
      <c r="KP15" s="66"/>
      <c r="KQ15" s="66"/>
      <c r="KR15" s="66"/>
      <c r="KS15" s="66"/>
      <c r="KT15" s="66"/>
      <c r="KU15" s="66"/>
      <c r="KV15" s="66"/>
      <c r="KW15" s="66"/>
      <c r="KX15" s="66"/>
      <c r="KY15" s="66"/>
      <c r="KZ15" s="66"/>
      <c r="LA15" s="66"/>
      <c r="LB15" s="66"/>
      <c r="LC15" s="66"/>
      <c r="LD15" s="66"/>
      <c r="LE15" s="66"/>
      <c r="LF15" s="66"/>
      <c r="LG15" s="66"/>
      <c r="LH15" s="66"/>
      <c r="LI15" s="66"/>
      <c r="LJ15" s="66"/>
      <c r="LK15" s="66"/>
      <c r="LL15" s="66"/>
      <c r="LM15" s="66"/>
      <c r="LN15" s="66"/>
      <c r="LO15" s="66"/>
      <c r="LP15" s="66"/>
      <c r="LQ15" s="66"/>
      <c r="LR15" s="66"/>
      <c r="LS15" s="66"/>
      <c r="LT15" s="66"/>
      <c r="LU15" s="66"/>
      <c r="LV15" s="66"/>
      <c r="LW15" s="66"/>
      <c r="LX15" s="66"/>
      <c r="LY15" s="66"/>
      <c r="LZ15" s="66"/>
      <c r="MA15" s="66"/>
      <c r="MB15" s="66"/>
      <c r="MC15" s="66"/>
      <c r="MD15" s="66"/>
      <c r="ME15" s="66"/>
      <c r="MF15" s="66"/>
      <c r="MG15" s="66"/>
      <c r="MH15" s="66"/>
      <c r="MI15" s="66"/>
      <c r="MJ15" s="66"/>
      <c r="MK15" s="66"/>
      <c r="ML15" s="66"/>
      <c r="MM15" s="66"/>
      <c r="MN15" s="66"/>
      <c r="MO15" s="66"/>
      <c r="MP15" s="66"/>
      <c r="MQ15" s="66"/>
      <c r="MR15" s="66"/>
      <c r="MS15" s="66"/>
      <c r="MT15" s="66"/>
      <c r="MU15" s="66"/>
      <c r="MV15" s="66"/>
      <c r="MW15" s="66"/>
      <c r="MX15" s="66"/>
      <c r="MY15" s="66"/>
      <c r="MZ15" s="66"/>
      <c r="NA15" s="66"/>
      <c r="NB15" s="66"/>
      <c r="NC15" s="66"/>
      <c r="ND15" s="66"/>
      <c r="NE15" s="66"/>
      <c r="NF15" s="66"/>
      <c r="NG15" s="66"/>
      <c r="NH15" s="66"/>
      <c r="NI15" s="66"/>
      <c r="NJ15" s="66"/>
      <c r="NK15" s="66"/>
      <c r="NL15" s="66"/>
      <c r="NM15" s="66"/>
      <c r="NN15" s="66"/>
      <c r="NO15" s="66"/>
      <c r="NP15" s="66"/>
      <c r="NQ15" s="66"/>
      <c r="NR15" s="66"/>
      <c r="NS15" s="66"/>
      <c r="NT15" s="66"/>
      <c r="NU15" s="66"/>
      <c r="NV15" s="66"/>
      <c r="NW15" s="66"/>
      <c r="NX15" s="66"/>
      <c r="NY15" s="66"/>
      <c r="NZ15" s="66"/>
      <c r="OA15" s="66"/>
      <c r="OB15" s="66"/>
      <c r="OC15" s="66"/>
      <c r="OD15" s="66"/>
      <c r="OE15" s="66"/>
      <c r="OF15" s="66"/>
      <c r="OG15" s="66"/>
      <c r="OH15" s="66"/>
      <c r="OI15" s="66"/>
      <c r="OJ15" s="66"/>
      <c r="OK15" s="66"/>
      <c r="OL15" s="66"/>
      <c r="OM15" s="66"/>
      <c r="ON15" s="66"/>
      <c r="OO15" s="66"/>
      <c r="OP15" s="66"/>
      <c r="OQ15" s="66"/>
      <c r="OR15" s="66"/>
      <c r="OS15" s="66"/>
      <c r="OT15" s="66"/>
      <c r="OU15" s="66"/>
      <c r="OV15" s="66"/>
      <c r="OW15" s="66"/>
      <c r="OX15" s="66"/>
      <c r="OY15" s="66"/>
      <c r="OZ15" s="66"/>
      <c r="PA15" s="66"/>
      <c r="PB15" s="66"/>
      <c r="PC15" s="66"/>
      <c r="PD15" s="66"/>
      <c r="PE15" s="66"/>
      <c r="PF15" s="66"/>
      <c r="PG15" s="66"/>
      <c r="PH15" s="66"/>
      <c r="PI15" s="66"/>
      <c r="PJ15" s="66"/>
      <c r="PK15" s="66"/>
      <c r="PL15" s="66"/>
      <c r="PM15" s="66"/>
      <c r="PN15" s="66"/>
      <c r="PO15" s="66"/>
      <c r="PP15" s="66"/>
      <c r="PQ15" s="66"/>
      <c r="PR15" s="66"/>
      <c r="PS15" s="66"/>
    </row>
    <row r="16" spans="1:435" ht="16.5" customHeight="1" x14ac:dyDescent="0.25">
      <c r="A16" s="39">
        <v>7</v>
      </c>
      <c r="B16" s="18" t="s">
        <v>199</v>
      </c>
      <c r="C16" s="18" t="s">
        <v>200</v>
      </c>
      <c r="D16" s="18" t="s">
        <v>153</v>
      </c>
      <c r="E16" s="18" t="s">
        <v>59</v>
      </c>
      <c r="F16" s="18" t="s">
        <v>70</v>
      </c>
      <c r="G16" s="20" t="s">
        <v>111</v>
      </c>
      <c r="H16" s="26">
        <v>45443</v>
      </c>
      <c r="I16" s="45" t="s">
        <v>247</v>
      </c>
      <c r="J16" s="45"/>
      <c r="K16" s="56">
        <v>10000</v>
      </c>
      <c r="L16" s="78">
        <f>K16*2.87%</f>
        <v>287</v>
      </c>
      <c r="M16" s="78">
        <f>K16*7.1%</f>
        <v>709.99999999999989</v>
      </c>
      <c r="N16" s="78">
        <f>(K16*1.2)/100</f>
        <v>120</v>
      </c>
      <c r="O16" s="78">
        <f>K16*3.04%</f>
        <v>304</v>
      </c>
      <c r="P16" s="78">
        <f>K16*7.09%</f>
        <v>709</v>
      </c>
      <c r="Q16" s="78">
        <v>0</v>
      </c>
      <c r="R16" s="78">
        <f>SUM(L16:Q16)</f>
        <v>2130</v>
      </c>
      <c r="S16" s="78">
        <f>L16+O16+Q16</f>
        <v>591</v>
      </c>
      <c r="T16" s="78">
        <f>M16+N16+P16</f>
        <v>1539</v>
      </c>
      <c r="U16" s="109">
        <f>K16-S16</f>
        <v>9409</v>
      </c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  <c r="IX16" s="66"/>
      <c r="IY16" s="66"/>
      <c r="IZ16" s="66"/>
      <c r="JA16" s="66"/>
      <c r="JB16" s="66"/>
      <c r="JC16" s="66"/>
      <c r="JD16" s="66"/>
      <c r="JE16" s="66"/>
      <c r="JF16" s="66"/>
      <c r="JG16" s="66"/>
      <c r="JH16" s="66"/>
      <c r="JI16" s="66"/>
      <c r="JJ16" s="66"/>
      <c r="JK16" s="66"/>
      <c r="JL16" s="66"/>
      <c r="JM16" s="66"/>
      <c r="JN16" s="66"/>
      <c r="JO16" s="66"/>
      <c r="JP16" s="66"/>
      <c r="JQ16" s="66"/>
      <c r="JR16" s="66"/>
      <c r="JS16" s="66"/>
      <c r="JT16" s="66"/>
      <c r="JU16" s="66"/>
      <c r="JV16" s="66"/>
      <c r="JW16" s="66"/>
      <c r="JX16" s="66"/>
      <c r="JY16" s="66"/>
      <c r="JZ16" s="66"/>
      <c r="KA16" s="66"/>
      <c r="KB16" s="66"/>
      <c r="KC16" s="66"/>
      <c r="KD16" s="66"/>
      <c r="KE16" s="66"/>
      <c r="KF16" s="66"/>
      <c r="KG16" s="66"/>
      <c r="KH16" s="66"/>
      <c r="KI16" s="66"/>
      <c r="KJ16" s="66"/>
      <c r="KK16" s="66"/>
      <c r="KL16" s="66"/>
      <c r="KM16" s="66"/>
      <c r="KN16" s="66"/>
      <c r="KO16" s="66"/>
      <c r="KP16" s="66"/>
      <c r="KQ16" s="66"/>
      <c r="KR16" s="66"/>
      <c r="KS16" s="66"/>
      <c r="KT16" s="66"/>
      <c r="KU16" s="66"/>
      <c r="KV16" s="66"/>
      <c r="KW16" s="66"/>
      <c r="KX16" s="66"/>
      <c r="KY16" s="66"/>
      <c r="KZ16" s="66"/>
      <c r="LA16" s="66"/>
      <c r="LB16" s="66"/>
      <c r="LC16" s="66"/>
      <c r="LD16" s="66"/>
      <c r="LE16" s="66"/>
      <c r="LF16" s="66"/>
      <c r="LG16" s="66"/>
      <c r="LH16" s="66"/>
      <c r="LI16" s="66"/>
      <c r="LJ16" s="66"/>
      <c r="LK16" s="66"/>
      <c r="LL16" s="66"/>
      <c r="LM16" s="66"/>
      <c r="LN16" s="66"/>
      <c r="LO16" s="66"/>
      <c r="LP16" s="66"/>
      <c r="LQ16" s="66"/>
      <c r="LR16" s="66"/>
      <c r="LS16" s="66"/>
      <c r="LT16" s="66"/>
      <c r="LU16" s="66"/>
      <c r="LV16" s="66"/>
      <c r="LW16" s="66"/>
      <c r="LX16" s="66"/>
      <c r="LY16" s="66"/>
      <c r="LZ16" s="66"/>
      <c r="MA16" s="66"/>
      <c r="MB16" s="66"/>
      <c r="MC16" s="66"/>
      <c r="MD16" s="66"/>
      <c r="ME16" s="66"/>
      <c r="MF16" s="66"/>
      <c r="MG16" s="66"/>
      <c r="MH16" s="66"/>
      <c r="MI16" s="66"/>
      <c r="MJ16" s="66"/>
      <c r="MK16" s="66"/>
      <c r="ML16" s="66"/>
      <c r="MM16" s="66"/>
      <c r="MN16" s="66"/>
      <c r="MO16" s="66"/>
      <c r="MP16" s="66"/>
      <c r="MQ16" s="66"/>
      <c r="MR16" s="66"/>
      <c r="MS16" s="66"/>
      <c r="MT16" s="66"/>
      <c r="MU16" s="66"/>
      <c r="MV16" s="66"/>
      <c r="MW16" s="66"/>
      <c r="MX16" s="66"/>
      <c r="MY16" s="66"/>
      <c r="MZ16" s="66"/>
      <c r="NA16" s="66"/>
      <c r="NB16" s="66"/>
      <c r="NC16" s="66"/>
      <c r="ND16" s="66"/>
      <c r="NE16" s="66"/>
      <c r="NF16" s="66"/>
      <c r="NG16" s="66"/>
      <c r="NH16" s="66"/>
      <c r="NI16" s="66"/>
      <c r="NJ16" s="66"/>
      <c r="NK16" s="66"/>
      <c r="NL16" s="66"/>
      <c r="NM16" s="66"/>
      <c r="NN16" s="66"/>
      <c r="NO16" s="66"/>
      <c r="NP16" s="66"/>
      <c r="NQ16" s="66"/>
      <c r="NR16" s="66"/>
      <c r="NS16" s="66"/>
      <c r="NT16" s="66"/>
      <c r="NU16" s="66"/>
      <c r="NV16" s="66"/>
      <c r="NW16" s="66"/>
      <c r="NX16" s="66"/>
      <c r="NY16" s="66"/>
      <c r="NZ16" s="66"/>
      <c r="OA16" s="66"/>
      <c r="OB16" s="66"/>
      <c r="OC16" s="66"/>
      <c r="OD16" s="66"/>
      <c r="OE16" s="66"/>
      <c r="OF16" s="66"/>
      <c r="OG16" s="66"/>
      <c r="OH16" s="66"/>
      <c r="OI16" s="66"/>
      <c r="OJ16" s="66"/>
      <c r="OK16" s="66"/>
      <c r="OL16" s="66"/>
      <c r="OM16" s="66"/>
      <c r="ON16" s="66"/>
      <c r="OO16" s="66"/>
      <c r="OP16" s="66"/>
      <c r="OQ16" s="66"/>
      <c r="OR16" s="66"/>
      <c r="OS16" s="66"/>
      <c r="OT16" s="66"/>
      <c r="OU16" s="66"/>
      <c r="OV16" s="66"/>
      <c r="OW16" s="66"/>
      <c r="OX16" s="66"/>
      <c r="OY16" s="66"/>
      <c r="OZ16" s="66"/>
      <c r="PA16" s="66"/>
      <c r="PB16" s="66"/>
      <c r="PC16" s="66"/>
      <c r="PD16" s="66"/>
      <c r="PE16" s="66"/>
      <c r="PF16" s="66"/>
      <c r="PG16" s="66"/>
      <c r="PH16" s="66"/>
      <c r="PI16" s="66"/>
      <c r="PJ16" s="66"/>
      <c r="PK16" s="66"/>
      <c r="PL16" s="66"/>
      <c r="PM16" s="66"/>
      <c r="PN16" s="66"/>
      <c r="PO16" s="66"/>
      <c r="PP16" s="66"/>
      <c r="PQ16" s="66"/>
      <c r="PR16" s="66"/>
      <c r="PS16" s="66"/>
    </row>
    <row r="17" spans="1:435" ht="16.5" customHeight="1" x14ac:dyDescent="0.25">
      <c r="A17" s="39">
        <v>8</v>
      </c>
      <c r="B17" s="50" t="s">
        <v>260</v>
      </c>
      <c r="C17" s="50" t="s">
        <v>261</v>
      </c>
      <c r="D17" s="50" t="s">
        <v>262</v>
      </c>
      <c r="E17" s="51" t="s">
        <v>269</v>
      </c>
      <c r="F17" s="18" t="s">
        <v>70</v>
      </c>
      <c r="G17" s="49" t="s">
        <v>112</v>
      </c>
      <c r="H17" s="33" t="s">
        <v>265</v>
      </c>
      <c r="I17" s="59" t="s">
        <v>248</v>
      </c>
      <c r="J17" s="45"/>
      <c r="K17" s="75">
        <v>12000</v>
      </c>
      <c r="L17" s="78">
        <v>344.4</v>
      </c>
      <c r="M17" s="78">
        <v>851.99999999999989</v>
      </c>
      <c r="N17" s="78">
        <v>144</v>
      </c>
      <c r="O17" s="78">
        <v>364.8</v>
      </c>
      <c r="P17" s="78">
        <v>850.80000000000007</v>
      </c>
      <c r="Q17" s="78">
        <v>0</v>
      </c>
      <c r="R17" s="78">
        <v>2556</v>
      </c>
      <c r="S17" s="78">
        <v>709.2</v>
      </c>
      <c r="T17" s="78">
        <v>1846.8</v>
      </c>
      <c r="U17" s="109">
        <v>11290.8</v>
      </c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  <c r="IX17" s="66"/>
      <c r="IY17" s="66"/>
      <c r="IZ17" s="66"/>
      <c r="JA17" s="66"/>
      <c r="JB17" s="66"/>
      <c r="JC17" s="66"/>
      <c r="JD17" s="66"/>
      <c r="JE17" s="66"/>
      <c r="JF17" s="66"/>
      <c r="JG17" s="66"/>
      <c r="JH17" s="66"/>
      <c r="JI17" s="66"/>
      <c r="JJ17" s="66"/>
      <c r="JK17" s="66"/>
      <c r="JL17" s="66"/>
      <c r="JM17" s="66"/>
      <c r="JN17" s="66"/>
      <c r="JO17" s="66"/>
      <c r="JP17" s="66"/>
      <c r="JQ17" s="66"/>
      <c r="JR17" s="66"/>
      <c r="JS17" s="66"/>
      <c r="JT17" s="66"/>
      <c r="JU17" s="66"/>
      <c r="JV17" s="66"/>
      <c r="JW17" s="66"/>
      <c r="JX17" s="66"/>
      <c r="JY17" s="66"/>
      <c r="JZ17" s="66"/>
      <c r="KA17" s="66"/>
      <c r="KB17" s="66"/>
      <c r="KC17" s="66"/>
      <c r="KD17" s="66"/>
      <c r="KE17" s="66"/>
      <c r="KF17" s="66"/>
      <c r="KG17" s="66"/>
      <c r="KH17" s="66"/>
      <c r="KI17" s="66"/>
      <c r="KJ17" s="66"/>
      <c r="KK17" s="66"/>
      <c r="KL17" s="66"/>
      <c r="KM17" s="66"/>
      <c r="KN17" s="66"/>
      <c r="KO17" s="66"/>
      <c r="KP17" s="66"/>
      <c r="KQ17" s="66"/>
      <c r="KR17" s="66"/>
      <c r="KS17" s="66"/>
      <c r="KT17" s="66"/>
      <c r="KU17" s="66"/>
      <c r="KV17" s="66"/>
      <c r="KW17" s="66"/>
      <c r="KX17" s="66"/>
      <c r="KY17" s="66"/>
      <c r="KZ17" s="66"/>
      <c r="LA17" s="66"/>
      <c r="LB17" s="66"/>
      <c r="LC17" s="66"/>
      <c r="LD17" s="66"/>
      <c r="LE17" s="66"/>
      <c r="LF17" s="66"/>
      <c r="LG17" s="66"/>
      <c r="LH17" s="66"/>
      <c r="LI17" s="66"/>
      <c r="LJ17" s="66"/>
      <c r="LK17" s="66"/>
      <c r="LL17" s="66"/>
      <c r="LM17" s="66"/>
      <c r="LN17" s="66"/>
      <c r="LO17" s="66"/>
      <c r="LP17" s="66"/>
      <c r="LQ17" s="66"/>
      <c r="LR17" s="66"/>
      <c r="LS17" s="66"/>
      <c r="LT17" s="66"/>
      <c r="LU17" s="66"/>
      <c r="LV17" s="66"/>
      <c r="LW17" s="66"/>
      <c r="LX17" s="66"/>
      <c r="LY17" s="66"/>
      <c r="LZ17" s="66"/>
      <c r="MA17" s="66"/>
      <c r="MB17" s="66"/>
      <c r="MC17" s="66"/>
      <c r="MD17" s="66"/>
      <c r="ME17" s="66"/>
      <c r="MF17" s="66"/>
      <c r="MG17" s="66"/>
      <c r="MH17" s="66"/>
      <c r="MI17" s="66"/>
      <c r="MJ17" s="66"/>
      <c r="MK17" s="66"/>
      <c r="ML17" s="66"/>
      <c r="MM17" s="66"/>
      <c r="MN17" s="66"/>
      <c r="MO17" s="66"/>
      <c r="MP17" s="66"/>
      <c r="MQ17" s="66"/>
      <c r="MR17" s="66"/>
      <c r="MS17" s="66"/>
      <c r="MT17" s="66"/>
      <c r="MU17" s="66"/>
      <c r="MV17" s="66"/>
      <c r="MW17" s="66"/>
      <c r="MX17" s="66"/>
      <c r="MY17" s="66"/>
      <c r="MZ17" s="66"/>
      <c r="NA17" s="66"/>
      <c r="NB17" s="66"/>
      <c r="NC17" s="66"/>
      <c r="ND17" s="66"/>
      <c r="NE17" s="66"/>
      <c r="NF17" s="66"/>
      <c r="NG17" s="66"/>
      <c r="NH17" s="66"/>
      <c r="NI17" s="66"/>
      <c r="NJ17" s="66"/>
      <c r="NK17" s="66"/>
      <c r="NL17" s="66"/>
      <c r="NM17" s="66"/>
      <c r="NN17" s="66"/>
      <c r="NO17" s="66"/>
      <c r="NP17" s="66"/>
      <c r="NQ17" s="66"/>
      <c r="NR17" s="66"/>
      <c r="NS17" s="66"/>
      <c r="NT17" s="66"/>
      <c r="NU17" s="66"/>
      <c r="NV17" s="66"/>
      <c r="NW17" s="66"/>
      <c r="NX17" s="66"/>
      <c r="NY17" s="66"/>
      <c r="NZ17" s="66"/>
      <c r="OA17" s="66"/>
      <c r="OB17" s="66"/>
      <c r="OC17" s="66"/>
      <c r="OD17" s="66"/>
      <c r="OE17" s="66"/>
      <c r="OF17" s="66"/>
      <c r="OG17" s="66"/>
      <c r="OH17" s="66"/>
      <c r="OI17" s="66"/>
      <c r="OJ17" s="66"/>
      <c r="OK17" s="66"/>
      <c r="OL17" s="66"/>
      <c r="OM17" s="66"/>
      <c r="ON17" s="66"/>
      <c r="OO17" s="66"/>
      <c r="OP17" s="66"/>
      <c r="OQ17" s="66"/>
      <c r="OR17" s="66"/>
      <c r="OS17" s="66"/>
      <c r="OT17" s="66"/>
      <c r="OU17" s="66"/>
      <c r="OV17" s="66"/>
      <c r="OW17" s="66"/>
      <c r="OX17" s="66"/>
      <c r="OY17" s="66"/>
      <c r="OZ17" s="66"/>
      <c r="PA17" s="66"/>
      <c r="PB17" s="66"/>
      <c r="PC17" s="66"/>
      <c r="PD17" s="66"/>
      <c r="PE17" s="66"/>
      <c r="PF17" s="66"/>
      <c r="PG17" s="66"/>
      <c r="PH17" s="66"/>
      <c r="PI17" s="66"/>
      <c r="PJ17" s="66"/>
      <c r="PK17" s="66"/>
      <c r="PL17" s="66"/>
      <c r="PM17" s="66"/>
      <c r="PN17" s="66"/>
      <c r="PO17" s="66"/>
      <c r="PP17" s="66"/>
      <c r="PQ17" s="66"/>
      <c r="PR17" s="66"/>
      <c r="PS17" s="66"/>
    </row>
    <row r="18" spans="1:435" s="8" customFormat="1" ht="15.75" customHeight="1" x14ac:dyDescent="0.25">
      <c r="A18" s="39">
        <v>9</v>
      </c>
      <c r="B18" s="18" t="s">
        <v>147</v>
      </c>
      <c r="C18" s="18" t="s">
        <v>163</v>
      </c>
      <c r="D18" s="18" t="s">
        <v>61</v>
      </c>
      <c r="E18" s="18" t="s">
        <v>51</v>
      </c>
      <c r="F18" s="18" t="s">
        <v>70</v>
      </c>
      <c r="G18" s="20" t="s">
        <v>111</v>
      </c>
      <c r="H18" s="23">
        <v>45244</v>
      </c>
      <c r="I18" s="25" t="s">
        <v>247</v>
      </c>
      <c r="J18" s="25"/>
      <c r="K18" s="56">
        <v>10000</v>
      </c>
      <c r="L18" s="78">
        <f>K18*2.87%</f>
        <v>287</v>
      </c>
      <c r="M18" s="78">
        <f>K18*7.1%</f>
        <v>709.99999999999989</v>
      </c>
      <c r="N18" s="78">
        <f>(K18*1.2)/100</f>
        <v>120</v>
      </c>
      <c r="O18" s="78">
        <f>K18*3.04%</f>
        <v>304</v>
      </c>
      <c r="P18" s="78">
        <f>K18*7.09%</f>
        <v>709</v>
      </c>
      <c r="Q18" s="78">
        <v>0</v>
      </c>
      <c r="R18" s="78">
        <f>SUM(L18:Q18)</f>
        <v>2130</v>
      </c>
      <c r="S18" s="78">
        <f>L18+O18+Q18</f>
        <v>591</v>
      </c>
      <c r="T18" s="78">
        <f>M18+N18+P18</f>
        <v>1539</v>
      </c>
      <c r="U18" s="109">
        <f>K18-S18</f>
        <v>9409</v>
      </c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  <c r="IU18" s="67"/>
      <c r="IV18" s="67"/>
      <c r="IW18" s="67"/>
      <c r="IX18" s="67"/>
      <c r="IY18" s="67"/>
      <c r="IZ18" s="67"/>
      <c r="JA18" s="67"/>
      <c r="JB18" s="67"/>
      <c r="JC18" s="67"/>
      <c r="JD18" s="67"/>
      <c r="JE18" s="67"/>
      <c r="JF18" s="67"/>
      <c r="JG18" s="67"/>
      <c r="JH18" s="67"/>
      <c r="JI18" s="67"/>
      <c r="JJ18" s="67"/>
      <c r="JK18" s="67"/>
      <c r="JL18" s="67"/>
      <c r="JM18" s="67"/>
      <c r="JN18" s="67"/>
      <c r="JO18" s="67"/>
      <c r="JP18" s="67"/>
      <c r="JQ18" s="67"/>
      <c r="JR18" s="67"/>
      <c r="JS18" s="67"/>
      <c r="JT18" s="67"/>
      <c r="JU18" s="67"/>
      <c r="JV18" s="67"/>
      <c r="JW18" s="67"/>
      <c r="JX18" s="67"/>
      <c r="JY18" s="67"/>
      <c r="JZ18" s="67"/>
      <c r="KA18" s="67"/>
      <c r="KB18" s="67"/>
      <c r="KC18" s="67"/>
      <c r="KD18" s="67"/>
      <c r="KE18" s="67"/>
      <c r="KF18" s="67"/>
      <c r="KG18" s="67"/>
      <c r="KH18" s="67"/>
      <c r="KI18" s="67"/>
      <c r="KJ18" s="67"/>
      <c r="KK18" s="67"/>
      <c r="KL18" s="67"/>
      <c r="KM18" s="67"/>
      <c r="KN18" s="67"/>
      <c r="KO18" s="67"/>
      <c r="KP18" s="67"/>
      <c r="KQ18" s="67"/>
      <c r="KR18" s="67"/>
      <c r="KS18" s="67"/>
      <c r="KT18" s="67"/>
      <c r="KU18" s="67"/>
      <c r="KV18" s="67"/>
      <c r="KW18" s="67"/>
      <c r="KX18" s="67"/>
      <c r="KY18" s="67"/>
      <c r="KZ18" s="67"/>
      <c r="LA18" s="67"/>
      <c r="LB18" s="67"/>
      <c r="LC18" s="67"/>
      <c r="LD18" s="67"/>
      <c r="LE18" s="67"/>
      <c r="LF18" s="67"/>
      <c r="LG18" s="67"/>
      <c r="LH18" s="67"/>
      <c r="LI18" s="67"/>
      <c r="LJ18" s="67"/>
      <c r="LK18" s="67"/>
      <c r="LL18" s="67"/>
      <c r="LM18" s="67"/>
      <c r="LN18" s="67"/>
      <c r="LO18" s="67"/>
      <c r="LP18" s="67"/>
      <c r="LQ18" s="67"/>
      <c r="LR18" s="67"/>
      <c r="LS18" s="67"/>
      <c r="LT18" s="67"/>
      <c r="LU18" s="67"/>
      <c r="LV18" s="67"/>
      <c r="LW18" s="67"/>
      <c r="LX18" s="67"/>
      <c r="LY18" s="67"/>
      <c r="LZ18" s="67"/>
      <c r="MA18" s="67"/>
      <c r="MB18" s="67"/>
      <c r="MC18" s="67"/>
      <c r="MD18" s="67"/>
      <c r="ME18" s="67"/>
      <c r="MF18" s="67"/>
      <c r="MG18" s="67"/>
      <c r="MH18" s="67"/>
      <c r="MI18" s="67"/>
      <c r="MJ18" s="67"/>
      <c r="MK18" s="67"/>
      <c r="ML18" s="67"/>
      <c r="MM18" s="67"/>
      <c r="MN18" s="67"/>
      <c r="MO18" s="67"/>
      <c r="MP18" s="67"/>
      <c r="MQ18" s="67"/>
      <c r="MR18" s="67"/>
      <c r="MS18" s="67"/>
      <c r="MT18" s="67"/>
      <c r="MU18" s="67"/>
      <c r="MV18" s="67"/>
      <c r="MW18" s="67"/>
      <c r="MX18" s="67"/>
      <c r="MY18" s="67"/>
      <c r="MZ18" s="67"/>
      <c r="NA18" s="67"/>
      <c r="NB18" s="67"/>
      <c r="NC18" s="67"/>
      <c r="ND18" s="67"/>
      <c r="NE18" s="67"/>
      <c r="NF18" s="67"/>
      <c r="NG18" s="67"/>
      <c r="NH18" s="67"/>
      <c r="NI18" s="67"/>
      <c r="NJ18" s="67"/>
      <c r="NK18" s="67"/>
      <c r="NL18" s="67"/>
      <c r="NM18" s="67"/>
      <c r="NN18" s="67"/>
      <c r="NO18" s="67"/>
      <c r="NP18" s="67"/>
      <c r="NQ18" s="67"/>
      <c r="NR18" s="67"/>
      <c r="NS18" s="67"/>
      <c r="NT18" s="67"/>
      <c r="NU18" s="67"/>
      <c r="NV18" s="67"/>
      <c r="NW18" s="67"/>
      <c r="NX18" s="67"/>
      <c r="NY18" s="67"/>
      <c r="NZ18" s="67"/>
      <c r="OA18" s="67"/>
      <c r="OB18" s="67"/>
      <c r="OC18" s="67"/>
      <c r="OD18" s="67"/>
      <c r="OE18" s="67"/>
      <c r="OF18" s="67"/>
      <c r="OG18" s="67"/>
      <c r="OH18" s="67"/>
      <c r="OI18" s="67"/>
      <c r="OJ18" s="67"/>
      <c r="OK18" s="67"/>
      <c r="OL18" s="67"/>
      <c r="OM18" s="67"/>
      <c r="ON18" s="67"/>
      <c r="OO18" s="67"/>
      <c r="OP18" s="67"/>
      <c r="OQ18" s="67"/>
      <c r="OR18" s="67"/>
      <c r="OS18" s="67"/>
      <c r="OT18" s="67"/>
      <c r="OU18" s="67"/>
      <c r="OV18" s="67"/>
      <c r="OW18" s="67"/>
      <c r="OX18" s="67"/>
      <c r="OY18" s="67"/>
      <c r="OZ18" s="67"/>
      <c r="PA18" s="67"/>
      <c r="PB18" s="67"/>
      <c r="PC18" s="67"/>
      <c r="PD18" s="67"/>
      <c r="PE18" s="67"/>
      <c r="PF18" s="67"/>
      <c r="PG18" s="67"/>
      <c r="PH18" s="67"/>
      <c r="PI18" s="67"/>
      <c r="PJ18" s="67"/>
      <c r="PK18" s="67"/>
      <c r="PL18" s="67"/>
      <c r="PM18" s="67"/>
      <c r="PN18" s="67"/>
      <c r="PO18" s="67"/>
      <c r="PP18" s="67"/>
      <c r="PQ18" s="67"/>
      <c r="PR18" s="67"/>
      <c r="PS18" s="67"/>
    </row>
    <row r="19" spans="1:435" s="6" customFormat="1" ht="16.5" customHeight="1" x14ac:dyDescent="0.25">
      <c r="A19" s="39">
        <v>10</v>
      </c>
      <c r="B19" s="18" t="s">
        <v>75</v>
      </c>
      <c r="C19" s="18" t="s">
        <v>76</v>
      </c>
      <c r="D19" s="18" t="s">
        <v>82</v>
      </c>
      <c r="E19" s="18" t="s">
        <v>80</v>
      </c>
      <c r="F19" s="19" t="s">
        <v>70</v>
      </c>
      <c r="G19" s="20" t="s">
        <v>112</v>
      </c>
      <c r="H19" s="21">
        <v>44440</v>
      </c>
      <c r="I19" s="45" t="s">
        <v>248</v>
      </c>
      <c r="J19" s="22"/>
      <c r="K19" s="74">
        <v>10000</v>
      </c>
      <c r="L19" s="78">
        <f>K19*2.87%</f>
        <v>287</v>
      </c>
      <c r="M19" s="78">
        <f>K19*7.1%</f>
        <v>709.99999999999989</v>
      </c>
      <c r="N19" s="78">
        <f>(K19*1.2)/100</f>
        <v>120</v>
      </c>
      <c r="O19" s="78">
        <f>K19*3.04%</f>
        <v>304</v>
      </c>
      <c r="P19" s="78">
        <f>K19*7.09%</f>
        <v>709</v>
      </c>
      <c r="Q19" s="78">
        <v>0</v>
      </c>
      <c r="R19" s="78">
        <f>SUM(L19:Q19)</f>
        <v>2130</v>
      </c>
      <c r="S19" s="78">
        <f>L19+O19+Q19</f>
        <v>591</v>
      </c>
      <c r="T19" s="78">
        <f>M19+N19+P19</f>
        <v>1539</v>
      </c>
      <c r="U19" s="109">
        <f>K19-S19</f>
        <v>9409</v>
      </c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  <c r="ID19" s="66"/>
      <c r="IE19" s="66"/>
      <c r="IF19" s="66"/>
      <c r="IG19" s="66"/>
      <c r="IH19" s="66"/>
      <c r="II19" s="66"/>
      <c r="IJ19" s="66"/>
      <c r="IK19" s="66"/>
      <c r="IL19" s="66"/>
      <c r="IM19" s="66"/>
      <c r="IN19" s="66"/>
      <c r="IO19" s="66"/>
      <c r="IP19" s="66"/>
      <c r="IQ19" s="66"/>
      <c r="IR19" s="66"/>
      <c r="IS19" s="66"/>
      <c r="IT19" s="66"/>
      <c r="IU19" s="66"/>
      <c r="IV19" s="66"/>
      <c r="IW19" s="66"/>
      <c r="IX19" s="66"/>
      <c r="IY19" s="66"/>
      <c r="IZ19" s="66"/>
      <c r="JA19" s="66"/>
      <c r="JB19" s="66"/>
      <c r="JC19" s="66"/>
      <c r="JD19" s="66"/>
      <c r="JE19" s="66"/>
      <c r="JF19" s="66"/>
      <c r="JG19" s="66"/>
      <c r="JH19" s="66"/>
      <c r="JI19" s="66"/>
      <c r="JJ19" s="66"/>
      <c r="JK19" s="66"/>
      <c r="JL19" s="66"/>
      <c r="JM19" s="66"/>
      <c r="JN19" s="66"/>
      <c r="JO19" s="66"/>
      <c r="JP19" s="66"/>
      <c r="JQ19" s="66"/>
      <c r="JR19" s="66"/>
      <c r="JS19" s="66"/>
      <c r="JT19" s="66"/>
      <c r="JU19" s="66"/>
      <c r="JV19" s="66"/>
      <c r="JW19" s="66"/>
      <c r="JX19" s="66"/>
      <c r="JY19" s="66"/>
      <c r="JZ19" s="66"/>
      <c r="KA19" s="66"/>
      <c r="KB19" s="66"/>
      <c r="KC19" s="66"/>
      <c r="KD19" s="66"/>
      <c r="KE19" s="66"/>
      <c r="KF19" s="66"/>
      <c r="KG19" s="66"/>
      <c r="KH19" s="66"/>
      <c r="KI19" s="66"/>
      <c r="KJ19" s="66"/>
      <c r="KK19" s="66"/>
      <c r="KL19" s="66"/>
      <c r="KM19" s="66"/>
      <c r="KN19" s="66"/>
      <c r="KO19" s="66"/>
      <c r="KP19" s="66"/>
      <c r="KQ19" s="66"/>
      <c r="KR19" s="66"/>
      <c r="KS19" s="66"/>
      <c r="KT19" s="66"/>
      <c r="KU19" s="66"/>
      <c r="KV19" s="66"/>
      <c r="KW19" s="66"/>
      <c r="KX19" s="66"/>
      <c r="KY19" s="66"/>
      <c r="KZ19" s="66"/>
      <c r="LA19" s="66"/>
      <c r="LB19" s="66"/>
      <c r="LC19" s="66"/>
      <c r="LD19" s="66"/>
      <c r="LE19" s="66"/>
      <c r="LF19" s="66"/>
      <c r="LG19" s="66"/>
      <c r="LH19" s="66"/>
      <c r="LI19" s="66"/>
      <c r="LJ19" s="66"/>
      <c r="LK19" s="66"/>
      <c r="LL19" s="66"/>
      <c r="LM19" s="66"/>
      <c r="LN19" s="66"/>
      <c r="LO19" s="66"/>
      <c r="LP19" s="66"/>
      <c r="LQ19" s="66"/>
      <c r="LR19" s="66"/>
      <c r="LS19" s="66"/>
      <c r="LT19" s="66"/>
      <c r="LU19" s="66"/>
      <c r="LV19" s="66"/>
      <c r="LW19" s="66"/>
      <c r="LX19" s="66"/>
      <c r="LY19" s="66"/>
      <c r="LZ19" s="66"/>
      <c r="MA19" s="66"/>
      <c r="MB19" s="66"/>
      <c r="MC19" s="66"/>
      <c r="MD19" s="66"/>
      <c r="ME19" s="66"/>
      <c r="MF19" s="66"/>
      <c r="MG19" s="66"/>
      <c r="MH19" s="66"/>
      <c r="MI19" s="66"/>
      <c r="MJ19" s="66"/>
      <c r="MK19" s="66"/>
      <c r="ML19" s="66"/>
      <c r="MM19" s="66"/>
      <c r="MN19" s="66"/>
      <c r="MO19" s="66"/>
      <c r="MP19" s="66"/>
      <c r="MQ19" s="66"/>
      <c r="MR19" s="66"/>
      <c r="MS19" s="66"/>
      <c r="MT19" s="66"/>
      <c r="MU19" s="66"/>
      <c r="MV19" s="66"/>
      <c r="MW19" s="66"/>
      <c r="MX19" s="66"/>
      <c r="MY19" s="66"/>
      <c r="MZ19" s="66"/>
      <c r="NA19" s="66"/>
      <c r="NB19" s="66"/>
      <c r="NC19" s="66"/>
      <c r="ND19" s="66"/>
      <c r="NE19" s="66"/>
      <c r="NF19" s="66"/>
      <c r="NG19" s="66"/>
      <c r="NH19" s="66"/>
      <c r="NI19" s="66"/>
      <c r="NJ19" s="66"/>
      <c r="NK19" s="66"/>
      <c r="NL19" s="66"/>
      <c r="NM19" s="66"/>
      <c r="NN19" s="66"/>
      <c r="NO19" s="66"/>
      <c r="NP19" s="66"/>
      <c r="NQ19" s="66"/>
      <c r="NR19" s="66"/>
      <c r="NS19" s="66"/>
      <c r="NT19" s="66"/>
      <c r="NU19" s="66"/>
      <c r="NV19" s="66"/>
      <c r="NW19" s="66"/>
      <c r="NX19" s="66"/>
      <c r="NY19" s="66"/>
      <c r="NZ19" s="66"/>
      <c r="OA19" s="66"/>
      <c r="OB19" s="66"/>
      <c r="OC19" s="66"/>
      <c r="OD19" s="66"/>
      <c r="OE19" s="66"/>
      <c r="OF19" s="66"/>
      <c r="OG19" s="66"/>
      <c r="OH19" s="66"/>
      <c r="OI19" s="66"/>
      <c r="OJ19" s="66"/>
      <c r="OK19" s="66"/>
      <c r="OL19" s="66"/>
      <c r="OM19" s="66"/>
      <c r="ON19" s="66"/>
      <c r="OO19" s="66"/>
      <c r="OP19" s="66"/>
      <c r="OQ19" s="66"/>
      <c r="OR19" s="66"/>
      <c r="OS19" s="66"/>
      <c r="OT19" s="66"/>
      <c r="OU19" s="66"/>
      <c r="OV19" s="66"/>
      <c r="OW19" s="66"/>
      <c r="OX19" s="66"/>
      <c r="OY19" s="66"/>
      <c r="OZ19" s="66"/>
      <c r="PA19" s="66"/>
      <c r="PB19" s="66"/>
      <c r="PC19" s="66"/>
      <c r="PD19" s="66"/>
      <c r="PE19" s="66"/>
      <c r="PF19" s="66"/>
      <c r="PG19" s="66"/>
      <c r="PH19" s="66"/>
      <c r="PI19" s="66"/>
      <c r="PJ19" s="66"/>
      <c r="PK19" s="66"/>
      <c r="PL19" s="66"/>
      <c r="PM19" s="66"/>
      <c r="PN19" s="66"/>
      <c r="PO19" s="66"/>
      <c r="PP19" s="66"/>
      <c r="PQ19" s="66"/>
      <c r="PR19" s="66"/>
      <c r="PS19" s="66"/>
    </row>
    <row r="20" spans="1:435" s="8" customFormat="1" ht="25.5" customHeight="1" x14ac:dyDescent="0.25">
      <c r="A20" s="39">
        <v>11</v>
      </c>
      <c r="B20" s="18" t="s">
        <v>144</v>
      </c>
      <c r="C20" s="18" t="s">
        <v>145</v>
      </c>
      <c r="D20" s="18" t="s">
        <v>58</v>
      </c>
      <c r="E20" s="18" t="s">
        <v>68</v>
      </c>
      <c r="F20" s="18" t="s">
        <v>70</v>
      </c>
      <c r="G20" s="20" t="s">
        <v>113</v>
      </c>
      <c r="H20" s="21">
        <v>44866</v>
      </c>
      <c r="I20" s="45" t="s">
        <v>248</v>
      </c>
      <c r="J20" s="22"/>
      <c r="K20" s="56">
        <v>15000</v>
      </c>
      <c r="L20" s="78">
        <f>K20*2.87%</f>
        <v>430.5</v>
      </c>
      <c r="M20" s="78">
        <f>K20*7.1%</f>
        <v>1065</v>
      </c>
      <c r="N20" s="78">
        <f>(K20*1.2)/100</f>
        <v>180</v>
      </c>
      <c r="O20" s="78">
        <f>K20*3.04%</f>
        <v>456</v>
      </c>
      <c r="P20" s="78">
        <f>K20*7.09%</f>
        <v>1063.5</v>
      </c>
      <c r="Q20" s="78">
        <v>0</v>
      </c>
      <c r="R20" s="78">
        <f>SUM(L20:Q20)</f>
        <v>3195</v>
      </c>
      <c r="S20" s="78">
        <f>L20+O20+Q20</f>
        <v>886.5</v>
      </c>
      <c r="T20" s="78">
        <f>M20+N20+P20</f>
        <v>2308.5</v>
      </c>
      <c r="U20" s="109">
        <f>K20-S20</f>
        <v>14113.5</v>
      </c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  <c r="FF20" s="66"/>
      <c r="FG20" s="66"/>
      <c r="FH20" s="66"/>
      <c r="FI20" s="66"/>
      <c r="FJ20" s="66"/>
      <c r="FK20" s="66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  <c r="IW20" s="67"/>
      <c r="IX20" s="67"/>
      <c r="IY20" s="67"/>
      <c r="IZ20" s="67"/>
      <c r="JA20" s="67"/>
      <c r="JB20" s="67"/>
      <c r="JC20" s="67"/>
      <c r="JD20" s="67"/>
      <c r="JE20" s="67"/>
      <c r="JF20" s="67"/>
      <c r="JG20" s="67"/>
      <c r="JH20" s="67"/>
      <c r="JI20" s="67"/>
      <c r="JJ20" s="67"/>
      <c r="JK20" s="67"/>
      <c r="JL20" s="67"/>
      <c r="JM20" s="67"/>
      <c r="JN20" s="67"/>
      <c r="JO20" s="67"/>
      <c r="JP20" s="67"/>
      <c r="JQ20" s="67"/>
      <c r="JR20" s="67"/>
      <c r="JS20" s="67"/>
      <c r="JT20" s="67"/>
      <c r="JU20" s="67"/>
      <c r="JV20" s="67"/>
      <c r="JW20" s="67"/>
      <c r="JX20" s="67"/>
      <c r="JY20" s="67"/>
      <c r="JZ20" s="67"/>
      <c r="KA20" s="67"/>
      <c r="KB20" s="67"/>
      <c r="KC20" s="67"/>
      <c r="KD20" s="67"/>
      <c r="KE20" s="67"/>
      <c r="KF20" s="67"/>
      <c r="KG20" s="67"/>
      <c r="KH20" s="67"/>
      <c r="KI20" s="67"/>
      <c r="KJ20" s="67"/>
      <c r="KK20" s="67"/>
      <c r="KL20" s="67"/>
      <c r="KM20" s="67"/>
      <c r="KN20" s="67"/>
      <c r="KO20" s="67"/>
      <c r="KP20" s="67"/>
      <c r="KQ20" s="67"/>
      <c r="KR20" s="67"/>
      <c r="KS20" s="67"/>
      <c r="KT20" s="67"/>
      <c r="KU20" s="67"/>
      <c r="KV20" s="67"/>
      <c r="KW20" s="67"/>
      <c r="KX20" s="67"/>
      <c r="KY20" s="67"/>
      <c r="KZ20" s="67"/>
      <c r="LA20" s="67"/>
      <c r="LB20" s="67"/>
      <c r="LC20" s="67"/>
      <c r="LD20" s="67"/>
      <c r="LE20" s="67"/>
      <c r="LF20" s="67"/>
      <c r="LG20" s="67"/>
      <c r="LH20" s="67"/>
      <c r="LI20" s="67"/>
      <c r="LJ20" s="67"/>
      <c r="LK20" s="67"/>
      <c r="LL20" s="67"/>
      <c r="LM20" s="67"/>
      <c r="LN20" s="67"/>
      <c r="LO20" s="67"/>
      <c r="LP20" s="67"/>
      <c r="LQ20" s="67"/>
      <c r="LR20" s="67"/>
      <c r="LS20" s="67"/>
      <c r="LT20" s="67"/>
      <c r="LU20" s="67"/>
      <c r="LV20" s="67"/>
      <c r="LW20" s="67"/>
      <c r="LX20" s="67"/>
      <c r="LY20" s="67"/>
      <c r="LZ20" s="67"/>
      <c r="MA20" s="67"/>
      <c r="MB20" s="67"/>
      <c r="MC20" s="67"/>
      <c r="MD20" s="67"/>
      <c r="ME20" s="67"/>
      <c r="MF20" s="67"/>
      <c r="MG20" s="67"/>
      <c r="MH20" s="67"/>
      <c r="MI20" s="67"/>
      <c r="MJ20" s="67"/>
      <c r="MK20" s="67"/>
      <c r="ML20" s="67"/>
      <c r="MM20" s="67"/>
      <c r="MN20" s="67"/>
      <c r="MO20" s="67"/>
      <c r="MP20" s="67"/>
      <c r="MQ20" s="67"/>
      <c r="MR20" s="67"/>
      <c r="MS20" s="67"/>
      <c r="MT20" s="67"/>
      <c r="MU20" s="67"/>
      <c r="MV20" s="67"/>
      <c r="MW20" s="67"/>
      <c r="MX20" s="67"/>
      <c r="MY20" s="67"/>
      <c r="MZ20" s="67"/>
      <c r="NA20" s="67"/>
      <c r="NB20" s="67"/>
      <c r="NC20" s="67"/>
      <c r="ND20" s="67"/>
      <c r="NE20" s="67"/>
      <c r="NF20" s="67"/>
      <c r="NG20" s="67"/>
      <c r="NH20" s="67"/>
      <c r="NI20" s="67"/>
      <c r="NJ20" s="67"/>
      <c r="NK20" s="67"/>
      <c r="NL20" s="67"/>
      <c r="NM20" s="67"/>
      <c r="NN20" s="67"/>
      <c r="NO20" s="67"/>
      <c r="NP20" s="67"/>
      <c r="NQ20" s="67"/>
      <c r="NR20" s="67"/>
      <c r="NS20" s="67"/>
      <c r="NT20" s="67"/>
      <c r="NU20" s="67"/>
      <c r="NV20" s="67"/>
      <c r="NW20" s="67"/>
      <c r="NX20" s="67"/>
      <c r="NY20" s="67"/>
      <c r="NZ20" s="67"/>
      <c r="OA20" s="67"/>
      <c r="OB20" s="67"/>
      <c r="OC20" s="67"/>
      <c r="OD20" s="67"/>
      <c r="OE20" s="67"/>
      <c r="OF20" s="67"/>
      <c r="OG20" s="67"/>
      <c r="OH20" s="67"/>
      <c r="OI20" s="67"/>
      <c r="OJ20" s="67"/>
      <c r="OK20" s="67"/>
      <c r="OL20" s="67"/>
      <c r="OM20" s="67"/>
      <c r="ON20" s="67"/>
      <c r="OO20" s="67"/>
      <c r="OP20" s="67"/>
      <c r="OQ20" s="67"/>
      <c r="OR20" s="67"/>
      <c r="OS20" s="67"/>
      <c r="OT20" s="67"/>
      <c r="OU20" s="67"/>
      <c r="OV20" s="67"/>
      <c r="OW20" s="67"/>
      <c r="OX20" s="67"/>
      <c r="OY20" s="67"/>
      <c r="OZ20" s="67"/>
      <c r="PA20" s="67"/>
      <c r="PB20" s="67"/>
      <c r="PC20" s="67"/>
      <c r="PD20" s="67"/>
      <c r="PE20" s="67"/>
      <c r="PF20" s="67"/>
      <c r="PG20" s="67"/>
      <c r="PH20" s="67"/>
      <c r="PI20" s="67"/>
      <c r="PJ20" s="67"/>
      <c r="PK20" s="67"/>
      <c r="PL20" s="67"/>
      <c r="PM20" s="67"/>
      <c r="PN20" s="67"/>
      <c r="PO20" s="67"/>
      <c r="PP20" s="67"/>
      <c r="PQ20" s="67"/>
      <c r="PR20" s="67"/>
      <c r="PS20" s="67"/>
    </row>
    <row r="21" spans="1:435" s="6" customFormat="1" ht="16.5" customHeight="1" x14ac:dyDescent="0.25">
      <c r="A21" s="39">
        <v>12</v>
      </c>
      <c r="B21" s="18" t="s">
        <v>223</v>
      </c>
      <c r="C21" s="18" t="s">
        <v>224</v>
      </c>
      <c r="D21" s="18" t="s">
        <v>222</v>
      </c>
      <c r="E21" s="18" t="s">
        <v>59</v>
      </c>
      <c r="F21" s="18" t="s">
        <v>70</v>
      </c>
      <c r="G21" s="20" t="s">
        <v>111</v>
      </c>
      <c r="H21" s="26">
        <v>45568</v>
      </c>
      <c r="I21" s="45" t="s">
        <v>247</v>
      </c>
      <c r="J21" s="45"/>
      <c r="K21" s="56">
        <v>10000</v>
      </c>
      <c r="L21" s="78">
        <f>K21*2.87%</f>
        <v>287</v>
      </c>
      <c r="M21" s="78">
        <f>K21*7.1%</f>
        <v>709.99999999999989</v>
      </c>
      <c r="N21" s="78">
        <f>(K21*1.2)/100</f>
        <v>120</v>
      </c>
      <c r="O21" s="78">
        <f>K21*3.04%</f>
        <v>304</v>
      </c>
      <c r="P21" s="78">
        <f>K21*7.09%</f>
        <v>709</v>
      </c>
      <c r="Q21" s="78">
        <v>0</v>
      </c>
      <c r="R21" s="78">
        <f>SUM(L21:Q21)</f>
        <v>2130</v>
      </c>
      <c r="S21" s="78">
        <f>L21+O21+Q21</f>
        <v>591</v>
      </c>
      <c r="T21" s="78">
        <f>M21+N21+P21</f>
        <v>1539</v>
      </c>
      <c r="U21" s="109">
        <f>K21-S21</f>
        <v>9409</v>
      </c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  <c r="ID21" s="66"/>
      <c r="IE21" s="66"/>
      <c r="IF21" s="66"/>
      <c r="IG21" s="66"/>
      <c r="IH21" s="66"/>
      <c r="II21" s="66"/>
      <c r="IJ21" s="66"/>
      <c r="IK21" s="66"/>
      <c r="IL21" s="66"/>
      <c r="IM21" s="66"/>
      <c r="IN21" s="66"/>
      <c r="IO21" s="66"/>
      <c r="IP21" s="66"/>
      <c r="IQ21" s="66"/>
      <c r="IR21" s="66"/>
      <c r="IS21" s="66"/>
      <c r="IT21" s="66"/>
      <c r="IU21" s="66"/>
      <c r="IV21" s="66"/>
      <c r="IW21" s="66"/>
      <c r="IX21" s="66"/>
      <c r="IY21" s="66"/>
      <c r="IZ21" s="66"/>
      <c r="JA21" s="66"/>
      <c r="JB21" s="66"/>
      <c r="JC21" s="66"/>
      <c r="JD21" s="66"/>
      <c r="JE21" s="66"/>
      <c r="JF21" s="66"/>
      <c r="JG21" s="66"/>
      <c r="JH21" s="66"/>
      <c r="JI21" s="66"/>
      <c r="JJ21" s="66"/>
      <c r="JK21" s="66"/>
      <c r="JL21" s="66"/>
      <c r="JM21" s="66"/>
      <c r="JN21" s="66"/>
      <c r="JO21" s="66"/>
      <c r="JP21" s="66"/>
      <c r="JQ21" s="66"/>
      <c r="JR21" s="66"/>
      <c r="JS21" s="66"/>
      <c r="JT21" s="66"/>
      <c r="JU21" s="66"/>
      <c r="JV21" s="66"/>
      <c r="JW21" s="66"/>
      <c r="JX21" s="66"/>
      <c r="JY21" s="66"/>
      <c r="JZ21" s="66"/>
      <c r="KA21" s="66"/>
      <c r="KB21" s="66"/>
      <c r="KC21" s="66"/>
      <c r="KD21" s="66"/>
      <c r="KE21" s="66"/>
      <c r="KF21" s="66"/>
      <c r="KG21" s="66"/>
      <c r="KH21" s="66"/>
      <c r="KI21" s="66"/>
      <c r="KJ21" s="66"/>
      <c r="KK21" s="66"/>
      <c r="KL21" s="66"/>
      <c r="KM21" s="66"/>
      <c r="KN21" s="66"/>
      <c r="KO21" s="66"/>
      <c r="KP21" s="66"/>
      <c r="KQ21" s="66"/>
      <c r="KR21" s="66"/>
      <c r="KS21" s="66"/>
      <c r="KT21" s="66"/>
      <c r="KU21" s="66"/>
      <c r="KV21" s="66"/>
      <c r="KW21" s="66"/>
      <c r="KX21" s="66"/>
      <c r="KY21" s="66"/>
      <c r="KZ21" s="66"/>
      <c r="LA21" s="66"/>
      <c r="LB21" s="66"/>
      <c r="LC21" s="66"/>
      <c r="LD21" s="66"/>
      <c r="LE21" s="66"/>
      <c r="LF21" s="66"/>
      <c r="LG21" s="66"/>
      <c r="LH21" s="66"/>
      <c r="LI21" s="66"/>
      <c r="LJ21" s="66"/>
      <c r="LK21" s="66"/>
      <c r="LL21" s="66"/>
      <c r="LM21" s="66"/>
      <c r="LN21" s="66"/>
      <c r="LO21" s="66"/>
      <c r="LP21" s="66"/>
      <c r="LQ21" s="66"/>
      <c r="LR21" s="66"/>
      <c r="LS21" s="66"/>
      <c r="LT21" s="66"/>
      <c r="LU21" s="66"/>
      <c r="LV21" s="66"/>
      <c r="LW21" s="66"/>
      <c r="LX21" s="66"/>
      <c r="LY21" s="66"/>
      <c r="LZ21" s="66"/>
      <c r="MA21" s="66"/>
      <c r="MB21" s="66"/>
      <c r="MC21" s="66"/>
      <c r="MD21" s="66"/>
      <c r="ME21" s="66"/>
      <c r="MF21" s="66"/>
      <c r="MG21" s="66"/>
      <c r="MH21" s="66"/>
      <c r="MI21" s="66"/>
      <c r="MJ21" s="66"/>
      <c r="MK21" s="66"/>
      <c r="ML21" s="66"/>
      <c r="MM21" s="66"/>
      <c r="MN21" s="66"/>
      <c r="MO21" s="66"/>
      <c r="MP21" s="66"/>
      <c r="MQ21" s="66"/>
      <c r="MR21" s="66"/>
      <c r="MS21" s="66"/>
      <c r="MT21" s="66"/>
      <c r="MU21" s="66"/>
      <c r="MV21" s="66"/>
      <c r="MW21" s="66"/>
      <c r="MX21" s="66"/>
      <c r="MY21" s="66"/>
      <c r="MZ21" s="66"/>
      <c r="NA21" s="66"/>
      <c r="NB21" s="66"/>
      <c r="NC21" s="66"/>
      <c r="ND21" s="66"/>
      <c r="NE21" s="66"/>
      <c r="NF21" s="66"/>
      <c r="NG21" s="66"/>
      <c r="NH21" s="66"/>
      <c r="NI21" s="66"/>
      <c r="NJ21" s="66"/>
      <c r="NK21" s="66"/>
      <c r="NL21" s="66"/>
      <c r="NM21" s="66"/>
      <c r="NN21" s="66"/>
      <c r="NO21" s="66"/>
      <c r="NP21" s="66"/>
      <c r="NQ21" s="66"/>
      <c r="NR21" s="66"/>
      <c r="NS21" s="66"/>
      <c r="NT21" s="66"/>
      <c r="NU21" s="66"/>
      <c r="NV21" s="66"/>
      <c r="NW21" s="66"/>
      <c r="NX21" s="66"/>
      <c r="NY21" s="66"/>
      <c r="NZ21" s="66"/>
      <c r="OA21" s="66"/>
      <c r="OB21" s="66"/>
      <c r="OC21" s="66"/>
      <c r="OD21" s="66"/>
      <c r="OE21" s="66"/>
      <c r="OF21" s="66"/>
      <c r="OG21" s="66"/>
      <c r="OH21" s="66"/>
      <c r="OI21" s="66"/>
      <c r="OJ21" s="66"/>
      <c r="OK21" s="66"/>
      <c r="OL21" s="66"/>
      <c r="OM21" s="66"/>
      <c r="ON21" s="66"/>
      <c r="OO21" s="66"/>
      <c r="OP21" s="66"/>
      <c r="OQ21" s="66"/>
      <c r="OR21" s="66"/>
      <c r="OS21" s="66"/>
      <c r="OT21" s="66"/>
      <c r="OU21" s="66"/>
      <c r="OV21" s="66"/>
      <c r="OW21" s="66"/>
      <c r="OX21" s="66"/>
      <c r="OY21" s="66"/>
      <c r="OZ21" s="66"/>
      <c r="PA21" s="66"/>
      <c r="PB21" s="66"/>
      <c r="PC21" s="66"/>
      <c r="PD21" s="66"/>
      <c r="PE21" s="66"/>
      <c r="PF21" s="66"/>
      <c r="PG21" s="66"/>
      <c r="PH21" s="66"/>
      <c r="PI21" s="66"/>
      <c r="PJ21" s="66"/>
      <c r="PK21" s="66"/>
      <c r="PL21" s="66"/>
      <c r="PM21" s="66"/>
      <c r="PN21" s="66"/>
      <c r="PO21" s="66"/>
      <c r="PP21" s="66"/>
      <c r="PQ21" s="66"/>
      <c r="PR21" s="66"/>
      <c r="PS21" s="66"/>
    </row>
    <row r="22" spans="1:435" s="8" customFormat="1" ht="16.5" customHeight="1" x14ac:dyDescent="0.25">
      <c r="A22" s="39">
        <v>13</v>
      </c>
      <c r="B22" s="18" t="s">
        <v>169</v>
      </c>
      <c r="C22" s="18" t="s">
        <v>170</v>
      </c>
      <c r="D22" s="18" t="s">
        <v>153</v>
      </c>
      <c r="E22" s="18" t="s">
        <v>56</v>
      </c>
      <c r="F22" s="18" t="s">
        <v>70</v>
      </c>
      <c r="G22" s="20" t="s">
        <v>113</v>
      </c>
      <c r="H22" s="23">
        <v>45231</v>
      </c>
      <c r="I22" s="25" t="s">
        <v>247</v>
      </c>
      <c r="J22" s="25"/>
      <c r="K22" s="56">
        <v>15000</v>
      </c>
      <c r="L22" s="78">
        <f>K22*2.87%</f>
        <v>430.5</v>
      </c>
      <c r="M22" s="78">
        <f>K22*7.1%</f>
        <v>1065</v>
      </c>
      <c r="N22" s="78">
        <f>(K22*1.2)/100</f>
        <v>180</v>
      </c>
      <c r="O22" s="78">
        <f>K22*3.04%</f>
        <v>456</v>
      </c>
      <c r="P22" s="78">
        <f>K22*7.09%</f>
        <v>1063.5</v>
      </c>
      <c r="Q22" s="78">
        <v>0</v>
      </c>
      <c r="R22" s="78">
        <f>SUM(L22:Q22)</f>
        <v>3195</v>
      </c>
      <c r="S22" s="78">
        <f>L22+O22+Q22</f>
        <v>886.5</v>
      </c>
      <c r="T22" s="78">
        <f>M22+N22+P22</f>
        <v>2308.5</v>
      </c>
      <c r="U22" s="109">
        <f>K22-S22</f>
        <v>14113.5</v>
      </c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  <c r="IW22" s="67"/>
      <c r="IX22" s="67"/>
      <c r="IY22" s="67"/>
      <c r="IZ22" s="67"/>
      <c r="JA22" s="67"/>
      <c r="JB22" s="67"/>
      <c r="JC22" s="67"/>
      <c r="JD22" s="67"/>
      <c r="JE22" s="67"/>
      <c r="JF22" s="67"/>
      <c r="JG22" s="67"/>
      <c r="JH22" s="67"/>
      <c r="JI22" s="67"/>
      <c r="JJ22" s="67"/>
      <c r="JK22" s="67"/>
      <c r="JL22" s="67"/>
      <c r="JM22" s="67"/>
      <c r="JN22" s="67"/>
      <c r="JO22" s="67"/>
      <c r="JP22" s="67"/>
      <c r="JQ22" s="67"/>
      <c r="JR22" s="67"/>
      <c r="JS22" s="67"/>
      <c r="JT22" s="67"/>
      <c r="JU22" s="67"/>
      <c r="JV22" s="67"/>
      <c r="JW22" s="67"/>
      <c r="JX22" s="67"/>
      <c r="JY22" s="67"/>
      <c r="JZ22" s="67"/>
      <c r="KA22" s="67"/>
      <c r="KB22" s="67"/>
      <c r="KC22" s="67"/>
      <c r="KD22" s="67"/>
      <c r="KE22" s="67"/>
      <c r="KF22" s="67"/>
      <c r="KG22" s="67"/>
      <c r="KH22" s="67"/>
      <c r="KI22" s="67"/>
      <c r="KJ22" s="67"/>
      <c r="KK22" s="67"/>
      <c r="KL22" s="67"/>
      <c r="KM22" s="67"/>
      <c r="KN22" s="67"/>
      <c r="KO22" s="67"/>
      <c r="KP22" s="67"/>
      <c r="KQ22" s="67"/>
      <c r="KR22" s="67"/>
      <c r="KS22" s="67"/>
      <c r="KT22" s="67"/>
      <c r="KU22" s="67"/>
      <c r="KV22" s="67"/>
      <c r="KW22" s="67"/>
      <c r="KX22" s="67"/>
      <c r="KY22" s="67"/>
      <c r="KZ22" s="67"/>
      <c r="LA22" s="67"/>
      <c r="LB22" s="67"/>
      <c r="LC22" s="67"/>
      <c r="LD22" s="67"/>
      <c r="LE22" s="67"/>
      <c r="LF22" s="67"/>
      <c r="LG22" s="67"/>
      <c r="LH22" s="67"/>
      <c r="LI22" s="67"/>
      <c r="LJ22" s="67"/>
      <c r="LK22" s="67"/>
      <c r="LL22" s="67"/>
      <c r="LM22" s="67"/>
      <c r="LN22" s="67"/>
      <c r="LO22" s="67"/>
      <c r="LP22" s="67"/>
      <c r="LQ22" s="67"/>
      <c r="LR22" s="67"/>
      <c r="LS22" s="67"/>
      <c r="LT22" s="67"/>
      <c r="LU22" s="67"/>
      <c r="LV22" s="67"/>
      <c r="LW22" s="67"/>
      <c r="LX22" s="67"/>
      <c r="LY22" s="67"/>
      <c r="LZ22" s="67"/>
      <c r="MA22" s="67"/>
      <c r="MB22" s="67"/>
      <c r="MC22" s="67"/>
      <c r="MD22" s="67"/>
      <c r="ME22" s="67"/>
      <c r="MF22" s="67"/>
      <c r="MG22" s="67"/>
      <c r="MH22" s="67"/>
      <c r="MI22" s="67"/>
      <c r="MJ22" s="67"/>
      <c r="MK22" s="67"/>
      <c r="ML22" s="67"/>
      <c r="MM22" s="67"/>
      <c r="MN22" s="67"/>
      <c r="MO22" s="67"/>
      <c r="MP22" s="67"/>
      <c r="MQ22" s="67"/>
      <c r="MR22" s="67"/>
      <c r="MS22" s="67"/>
      <c r="MT22" s="67"/>
      <c r="MU22" s="67"/>
      <c r="MV22" s="67"/>
      <c r="MW22" s="67"/>
      <c r="MX22" s="67"/>
      <c r="MY22" s="67"/>
      <c r="MZ22" s="67"/>
      <c r="NA22" s="67"/>
      <c r="NB22" s="67"/>
      <c r="NC22" s="67"/>
      <c r="ND22" s="67"/>
      <c r="NE22" s="67"/>
      <c r="NF22" s="67"/>
      <c r="NG22" s="67"/>
      <c r="NH22" s="67"/>
      <c r="NI22" s="67"/>
      <c r="NJ22" s="67"/>
      <c r="NK22" s="67"/>
      <c r="NL22" s="67"/>
      <c r="NM22" s="67"/>
      <c r="NN22" s="67"/>
      <c r="NO22" s="67"/>
      <c r="NP22" s="67"/>
      <c r="NQ22" s="67"/>
      <c r="NR22" s="67"/>
      <c r="NS22" s="67"/>
      <c r="NT22" s="67"/>
      <c r="NU22" s="67"/>
      <c r="NV22" s="67"/>
      <c r="NW22" s="67"/>
      <c r="NX22" s="67"/>
      <c r="NY22" s="67"/>
      <c r="NZ22" s="67"/>
      <c r="OA22" s="67"/>
      <c r="OB22" s="67"/>
      <c r="OC22" s="67"/>
      <c r="OD22" s="67"/>
      <c r="OE22" s="67"/>
      <c r="OF22" s="67"/>
      <c r="OG22" s="67"/>
      <c r="OH22" s="67"/>
      <c r="OI22" s="67"/>
      <c r="OJ22" s="67"/>
      <c r="OK22" s="67"/>
      <c r="OL22" s="67"/>
      <c r="OM22" s="67"/>
      <c r="ON22" s="67"/>
      <c r="OO22" s="67"/>
      <c r="OP22" s="67"/>
      <c r="OQ22" s="67"/>
      <c r="OR22" s="67"/>
      <c r="OS22" s="67"/>
      <c r="OT22" s="67"/>
      <c r="OU22" s="67"/>
      <c r="OV22" s="67"/>
      <c r="OW22" s="67"/>
      <c r="OX22" s="67"/>
      <c r="OY22" s="67"/>
      <c r="OZ22" s="67"/>
      <c r="PA22" s="67"/>
      <c r="PB22" s="67"/>
      <c r="PC22" s="67"/>
      <c r="PD22" s="67"/>
      <c r="PE22" s="67"/>
      <c r="PF22" s="67"/>
      <c r="PG22" s="67"/>
      <c r="PH22" s="67"/>
      <c r="PI22" s="67"/>
      <c r="PJ22" s="67"/>
      <c r="PK22" s="67"/>
      <c r="PL22" s="67"/>
      <c r="PM22" s="67"/>
      <c r="PN22" s="67"/>
      <c r="PO22" s="67"/>
      <c r="PP22" s="67"/>
      <c r="PQ22" s="67"/>
      <c r="PR22" s="67"/>
      <c r="PS22" s="67"/>
    </row>
    <row r="23" spans="1:435" s="6" customFormat="1" ht="18.75" customHeight="1" x14ac:dyDescent="0.25">
      <c r="A23" s="39">
        <v>14</v>
      </c>
      <c r="B23" s="25" t="s">
        <v>251</v>
      </c>
      <c r="C23" s="25" t="s">
        <v>252</v>
      </c>
      <c r="D23" s="50" t="s">
        <v>61</v>
      </c>
      <c r="E23" s="25" t="s">
        <v>157</v>
      </c>
      <c r="F23" s="18" t="s">
        <v>70</v>
      </c>
      <c r="G23" s="49" t="s">
        <v>111</v>
      </c>
      <c r="H23" s="33" t="s">
        <v>250</v>
      </c>
      <c r="I23" s="59" t="s">
        <v>247</v>
      </c>
      <c r="J23" s="45"/>
      <c r="K23" s="56">
        <v>10000</v>
      </c>
      <c r="L23" s="78">
        <v>287</v>
      </c>
      <c r="M23" s="78">
        <v>710</v>
      </c>
      <c r="N23" s="78">
        <v>120</v>
      </c>
      <c r="O23" s="78">
        <v>304</v>
      </c>
      <c r="P23" s="78">
        <v>709</v>
      </c>
      <c r="Q23" s="78">
        <v>0</v>
      </c>
      <c r="R23" s="78">
        <v>2130</v>
      </c>
      <c r="S23" s="78">
        <v>591</v>
      </c>
      <c r="T23" s="78">
        <v>1539</v>
      </c>
      <c r="U23" s="108">
        <v>9409</v>
      </c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  <c r="IU23" s="66"/>
      <c r="IV23" s="66"/>
      <c r="IW23" s="66"/>
      <c r="IX23" s="66"/>
      <c r="IY23" s="66"/>
      <c r="IZ23" s="66"/>
      <c r="JA23" s="66"/>
      <c r="JB23" s="66"/>
      <c r="JC23" s="66"/>
      <c r="JD23" s="66"/>
      <c r="JE23" s="66"/>
      <c r="JF23" s="66"/>
      <c r="JG23" s="66"/>
      <c r="JH23" s="66"/>
      <c r="JI23" s="66"/>
      <c r="JJ23" s="66"/>
      <c r="JK23" s="66"/>
      <c r="JL23" s="66"/>
      <c r="JM23" s="66"/>
      <c r="JN23" s="66"/>
      <c r="JO23" s="66"/>
      <c r="JP23" s="66"/>
      <c r="JQ23" s="66"/>
      <c r="JR23" s="66"/>
      <c r="JS23" s="66"/>
      <c r="JT23" s="66"/>
      <c r="JU23" s="66"/>
      <c r="JV23" s="66"/>
      <c r="JW23" s="66"/>
      <c r="JX23" s="66"/>
      <c r="JY23" s="66"/>
      <c r="JZ23" s="66"/>
      <c r="KA23" s="66"/>
      <c r="KB23" s="66"/>
      <c r="KC23" s="66"/>
      <c r="KD23" s="66"/>
      <c r="KE23" s="66"/>
      <c r="KF23" s="66"/>
      <c r="KG23" s="66"/>
      <c r="KH23" s="66"/>
      <c r="KI23" s="66"/>
      <c r="KJ23" s="66"/>
      <c r="KK23" s="66"/>
      <c r="KL23" s="66"/>
      <c r="KM23" s="66"/>
      <c r="KN23" s="66"/>
      <c r="KO23" s="66"/>
      <c r="KP23" s="66"/>
      <c r="KQ23" s="66"/>
      <c r="KR23" s="66"/>
      <c r="KS23" s="66"/>
      <c r="KT23" s="66"/>
      <c r="KU23" s="66"/>
      <c r="KV23" s="66"/>
      <c r="KW23" s="66"/>
      <c r="KX23" s="66"/>
      <c r="KY23" s="66"/>
      <c r="KZ23" s="66"/>
      <c r="LA23" s="66"/>
      <c r="LB23" s="66"/>
      <c r="LC23" s="66"/>
      <c r="LD23" s="66"/>
      <c r="LE23" s="66"/>
      <c r="LF23" s="66"/>
      <c r="LG23" s="66"/>
      <c r="LH23" s="66"/>
      <c r="LI23" s="66"/>
      <c r="LJ23" s="66"/>
      <c r="LK23" s="66"/>
      <c r="LL23" s="66"/>
      <c r="LM23" s="66"/>
      <c r="LN23" s="66"/>
      <c r="LO23" s="66"/>
      <c r="LP23" s="66"/>
      <c r="LQ23" s="66"/>
      <c r="LR23" s="66"/>
      <c r="LS23" s="66"/>
      <c r="LT23" s="66"/>
      <c r="LU23" s="66"/>
      <c r="LV23" s="66"/>
      <c r="LW23" s="66"/>
      <c r="LX23" s="66"/>
      <c r="LY23" s="66"/>
      <c r="LZ23" s="66"/>
      <c r="MA23" s="66"/>
      <c r="MB23" s="66"/>
      <c r="MC23" s="66"/>
      <c r="MD23" s="66"/>
      <c r="ME23" s="66"/>
      <c r="MF23" s="66"/>
      <c r="MG23" s="66"/>
      <c r="MH23" s="66"/>
      <c r="MI23" s="66"/>
      <c r="MJ23" s="66"/>
      <c r="MK23" s="66"/>
      <c r="ML23" s="66"/>
      <c r="MM23" s="66"/>
      <c r="MN23" s="66"/>
      <c r="MO23" s="66"/>
      <c r="MP23" s="66"/>
      <c r="MQ23" s="66"/>
      <c r="MR23" s="66"/>
      <c r="MS23" s="66"/>
      <c r="MT23" s="66"/>
      <c r="MU23" s="66"/>
      <c r="MV23" s="66"/>
      <c r="MW23" s="66"/>
      <c r="MX23" s="66"/>
      <c r="MY23" s="66"/>
      <c r="MZ23" s="66"/>
      <c r="NA23" s="66"/>
      <c r="NB23" s="66"/>
      <c r="NC23" s="66"/>
      <c r="ND23" s="66"/>
      <c r="NE23" s="66"/>
      <c r="NF23" s="66"/>
      <c r="NG23" s="66"/>
      <c r="NH23" s="66"/>
      <c r="NI23" s="66"/>
      <c r="NJ23" s="66"/>
      <c r="NK23" s="66"/>
      <c r="NL23" s="66"/>
      <c r="NM23" s="66"/>
      <c r="NN23" s="66"/>
      <c r="NO23" s="66"/>
      <c r="NP23" s="66"/>
      <c r="NQ23" s="66"/>
      <c r="NR23" s="66"/>
      <c r="NS23" s="66"/>
      <c r="NT23" s="66"/>
      <c r="NU23" s="66"/>
      <c r="NV23" s="66"/>
      <c r="NW23" s="66"/>
      <c r="NX23" s="66"/>
      <c r="NY23" s="66"/>
      <c r="NZ23" s="66"/>
      <c r="OA23" s="66"/>
      <c r="OB23" s="66"/>
      <c r="OC23" s="66"/>
      <c r="OD23" s="66"/>
      <c r="OE23" s="66"/>
      <c r="OF23" s="66"/>
      <c r="OG23" s="66"/>
      <c r="OH23" s="66"/>
      <c r="OI23" s="66"/>
      <c r="OJ23" s="66"/>
      <c r="OK23" s="66"/>
      <c r="OL23" s="66"/>
      <c r="OM23" s="66"/>
      <c r="ON23" s="66"/>
      <c r="OO23" s="66"/>
      <c r="OP23" s="66"/>
      <c r="OQ23" s="66"/>
      <c r="OR23" s="66"/>
      <c r="OS23" s="66"/>
      <c r="OT23" s="66"/>
      <c r="OU23" s="66"/>
      <c r="OV23" s="66"/>
      <c r="OW23" s="66"/>
      <c r="OX23" s="66"/>
      <c r="OY23" s="66"/>
      <c r="OZ23" s="66"/>
      <c r="PA23" s="66"/>
      <c r="PB23" s="66"/>
      <c r="PC23" s="66"/>
      <c r="PD23" s="66"/>
      <c r="PE23" s="66"/>
      <c r="PF23" s="66"/>
      <c r="PG23" s="66"/>
      <c r="PH23" s="66"/>
      <c r="PI23" s="66"/>
      <c r="PJ23" s="66"/>
      <c r="PK23" s="66"/>
      <c r="PL23" s="66"/>
      <c r="PM23" s="66"/>
      <c r="PN23" s="66"/>
      <c r="PO23" s="66"/>
      <c r="PP23" s="66"/>
      <c r="PQ23" s="66"/>
      <c r="PR23" s="66"/>
      <c r="PS23" s="66"/>
    </row>
    <row r="24" spans="1:435" s="6" customFormat="1" ht="21.75" customHeight="1" x14ac:dyDescent="0.25">
      <c r="A24" s="39">
        <v>15</v>
      </c>
      <c r="B24" s="25" t="s">
        <v>240</v>
      </c>
      <c r="C24" s="25" t="s">
        <v>241</v>
      </c>
      <c r="D24" s="25" t="s">
        <v>61</v>
      </c>
      <c r="E24" s="25" t="s">
        <v>51</v>
      </c>
      <c r="F24" s="18" t="s">
        <v>70</v>
      </c>
      <c r="G24" s="49" t="s">
        <v>111</v>
      </c>
      <c r="H24" s="61">
        <v>45719</v>
      </c>
      <c r="I24" s="45" t="s">
        <v>247</v>
      </c>
      <c r="J24" s="45"/>
      <c r="K24" s="56">
        <v>10000</v>
      </c>
      <c r="L24" s="78">
        <f t="shared" ref="L24:U24" si="0">L19</f>
        <v>287</v>
      </c>
      <c r="M24" s="78">
        <f t="shared" si="0"/>
        <v>709.99999999999989</v>
      </c>
      <c r="N24" s="78">
        <f t="shared" si="0"/>
        <v>120</v>
      </c>
      <c r="O24" s="78">
        <f t="shared" si="0"/>
        <v>304</v>
      </c>
      <c r="P24" s="78">
        <f t="shared" si="0"/>
        <v>709</v>
      </c>
      <c r="Q24" s="78">
        <f t="shared" si="0"/>
        <v>0</v>
      </c>
      <c r="R24" s="78">
        <f t="shared" si="0"/>
        <v>2130</v>
      </c>
      <c r="S24" s="78">
        <f t="shared" si="0"/>
        <v>591</v>
      </c>
      <c r="T24" s="78">
        <f t="shared" si="0"/>
        <v>1539</v>
      </c>
      <c r="U24" s="109">
        <f t="shared" si="0"/>
        <v>9409</v>
      </c>
    </row>
    <row r="25" spans="1:435" s="6" customFormat="1" ht="16.5" customHeight="1" x14ac:dyDescent="0.25">
      <c r="A25" s="39">
        <v>16</v>
      </c>
      <c r="B25" s="18" t="s">
        <v>102</v>
      </c>
      <c r="C25" s="18" t="s">
        <v>103</v>
      </c>
      <c r="D25" s="19" t="s">
        <v>61</v>
      </c>
      <c r="E25" s="18" t="s">
        <v>104</v>
      </c>
      <c r="F25" s="19" t="s">
        <v>70</v>
      </c>
      <c r="G25" s="20" t="s">
        <v>111</v>
      </c>
      <c r="H25" s="21">
        <v>44491</v>
      </c>
      <c r="I25" s="45" t="s">
        <v>247</v>
      </c>
      <c r="J25" s="45"/>
      <c r="K25" s="75">
        <v>10000</v>
      </c>
      <c r="L25" s="78">
        <f>K25*2.87%</f>
        <v>287</v>
      </c>
      <c r="M25" s="78">
        <f>K25*7.1%</f>
        <v>709.99999999999989</v>
      </c>
      <c r="N25" s="78">
        <f>(K25*1.2)/100</f>
        <v>120</v>
      </c>
      <c r="O25" s="78">
        <f>K25*3.04%</f>
        <v>304</v>
      </c>
      <c r="P25" s="78">
        <f>K25*7.09%</f>
        <v>709</v>
      </c>
      <c r="Q25" s="78">
        <v>0</v>
      </c>
      <c r="R25" s="78">
        <f>SUM(L25:Q25)</f>
        <v>2130</v>
      </c>
      <c r="S25" s="78">
        <f>L25+O25+Q25</f>
        <v>591</v>
      </c>
      <c r="T25" s="78">
        <f>M25+N25+P25</f>
        <v>1539</v>
      </c>
      <c r="U25" s="109">
        <f>K25-S25</f>
        <v>9409</v>
      </c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/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6"/>
      <c r="FD25" s="66"/>
      <c r="FE25" s="66"/>
      <c r="FF25" s="66"/>
      <c r="FG25" s="66"/>
      <c r="FH25" s="66"/>
      <c r="FI25" s="66"/>
      <c r="FJ25" s="66"/>
      <c r="FK25" s="66"/>
      <c r="FL25" s="66"/>
      <c r="FM25" s="66"/>
      <c r="FN25" s="66"/>
      <c r="FO25" s="66"/>
      <c r="FP25" s="66"/>
      <c r="FQ25" s="66"/>
      <c r="FR25" s="66"/>
      <c r="FS25" s="66"/>
      <c r="FT25" s="66"/>
      <c r="FU25" s="66"/>
      <c r="FV25" s="66"/>
      <c r="FW25" s="66"/>
      <c r="FX25" s="66"/>
      <c r="FY25" s="66"/>
      <c r="FZ25" s="66"/>
      <c r="GA25" s="66"/>
      <c r="GB25" s="66"/>
      <c r="GC25" s="66"/>
      <c r="GD25" s="66"/>
      <c r="GE25" s="66"/>
      <c r="GF25" s="66"/>
      <c r="GG25" s="66"/>
      <c r="GH25" s="66"/>
      <c r="GI25" s="66"/>
      <c r="GJ25" s="66"/>
      <c r="GK25" s="66"/>
      <c r="GL25" s="66"/>
      <c r="GM25" s="66"/>
      <c r="GN25" s="66"/>
      <c r="GO25" s="66"/>
      <c r="GP25" s="66"/>
      <c r="GQ25" s="66"/>
      <c r="GR25" s="66"/>
      <c r="GS25" s="66"/>
      <c r="GT25" s="66"/>
      <c r="GU25" s="66"/>
      <c r="GV25" s="66"/>
      <c r="GW25" s="66"/>
      <c r="GX25" s="66"/>
      <c r="GY25" s="66"/>
      <c r="GZ25" s="66"/>
      <c r="HA25" s="66"/>
      <c r="HB25" s="66"/>
      <c r="HC25" s="66"/>
      <c r="HD25" s="66"/>
      <c r="HE25" s="66"/>
      <c r="HF25" s="66"/>
      <c r="HG25" s="66"/>
      <c r="HH25" s="66"/>
      <c r="HI25" s="66"/>
      <c r="HJ25" s="66"/>
      <c r="HK25" s="66"/>
      <c r="HL25" s="66"/>
      <c r="HM25" s="66"/>
      <c r="HN25" s="66"/>
      <c r="HO25" s="66"/>
      <c r="HP25" s="66"/>
      <c r="HQ25" s="66"/>
      <c r="HR25" s="66"/>
      <c r="HS25" s="66"/>
      <c r="HT25" s="66"/>
      <c r="HU25" s="66"/>
      <c r="HV25" s="66"/>
      <c r="HW25" s="66"/>
      <c r="HX25" s="66"/>
      <c r="HY25" s="66"/>
      <c r="HZ25" s="66"/>
      <c r="IA25" s="66"/>
      <c r="IB25" s="66"/>
      <c r="IC25" s="66"/>
      <c r="ID25" s="66"/>
      <c r="IE25" s="66"/>
      <c r="IF25" s="66"/>
      <c r="IG25" s="66"/>
      <c r="IH25" s="66"/>
      <c r="II25" s="66"/>
      <c r="IJ25" s="66"/>
      <c r="IK25" s="66"/>
      <c r="IL25" s="66"/>
      <c r="IM25" s="66"/>
      <c r="IN25" s="66"/>
      <c r="IO25" s="66"/>
      <c r="IP25" s="66"/>
      <c r="IQ25" s="66"/>
      <c r="IR25" s="66"/>
      <c r="IS25" s="66"/>
      <c r="IT25" s="66"/>
      <c r="IU25" s="66"/>
      <c r="IV25" s="66"/>
      <c r="IW25" s="66"/>
      <c r="IX25" s="66"/>
      <c r="IY25" s="66"/>
      <c r="IZ25" s="66"/>
      <c r="JA25" s="66"/>
      <c r="JB25" s="66"/>
      <c r="JC25" s="66"/>
      <c r="JD25" s="66"/>
      <c r="JE25" s="66"/>
      <c r="JF25" s="66"/>
      <c r="JG25" s="66"/>
      <c r="JH25" s="66"/>
      <c r="JI25" s="66"/>
      <c r="JJ25" s="66"/>
      <c r="JK25" s="66"/>
      <c r="JL25" s="66"/>
      <c r="JM25" s="66"/>
      <c r="JN25" s="66"/>
      <c r="JO25" s="66"/>
      <c r="JP25" s="66"/>
      <c r="JQ25" s="66"/>
      <c r="JR25" s="66"/>
      <c r="JS25" s="66"/>
      <c r="JT25" s="66"/>
      <c r="JU25" s="66"/>
      <c r="JV25" s="66"/>
      <c r="JW25" s="66"/>
      <c r="JX25" s="66"/>
      <c r="JY25" s="66"/>
      <c r="JZ25" s="66"/>
      <c r="KA25" s="66"/>
      <c r="KB25" s="66"/>
      <c r="KC25" s="66"/>
      <c r="KD25" s="66"/>
      <c r="KE25" s="66"/>
      <c r="KF25" s="66"/>
      <c r="KG25" s="66"/>
      <c r="KH25" s="66"/>
      <c r="KI25" s="66"/>
      <c r="KJ25" s="66"/>
      <c r="KK25" s="66"/>
      <c r="KL25" s="66"/>
      <c r="KM25" s="66"/>
      <c r="KN25" s="66"/>
      <c r="KO25" s="66"/>
      <c r="KP25" s="66"/>
      <c r="KQ25" s="66"/>
      <c r="KR25" s="66"/>
      <c r="KS25" s="66"/>
      <c r="KT25" s="66"/>
      <c r="KU25" s="66"/>
      <c r="KV25" s="66"/>
      <c r="KW25" s="66"/>
      <c r="KX25" s="66"/>
      <c r="KY25" s="66"/>
      <c r="KZ25" s="66"/>
      <c r="LA25" s="66"/>
      <c r="LB25" s="66"/>
      <c r="LC25" s="66"/>
      <c r="LD25" s="66"/>
      <c r="LE25" s="66"/>
      <c r="LF25" s="66"/>
      <c r="LG25" s="66"/>
      <c r="LH25" s="66"/>
      <c r="LI25" s="66"/>
      <c r="LJ25" s="66"/>
      <c r="LK25" s="66"/>
      <c r="LL25" s="66"/>
      <c r="LM25" s="66"/>
      <c r="LN25" s="66"/>
      <c r="LO25" s="66"/>
      <c r="LP25" s="66"/>
      <c r="LQ25" s="66"/>
      <c r="LR25" s="66"/>
      <c r="LS25" s="66"/>
      <c r="LT25" s="66"/>
      <c r="LU25" s="66"/>
      <c r="LV25" s="66"/>
      <c r="LW25" s="66"/>
      <c r="LX25" s="66"/>
      <c r="LY25" s="66"/>
      <c r="LZ25" s="66"/>
      <c r="MA25" s="66"/>
      <c r="MB25" s="66"/>
      <c r="MC25" s="66"/>
      <c r="MD25" s="66"/>
      <c r="ME25" s="66"/>
      <c r="MF25" s="66"/>
      <c r="MG25" s="66"/>
      <c r="MH25" s="66"/>
      <c r="MI25" s="66"/>
      <c r="MJ25" s="66"/>
      <c r="MK25" s="66"/>
      <c r="ML25" s="66"/>
      <c r="MM25" s="66"/>
      <c r="MN25" s="66"/>
      <c r="MO25" s="66"/>
      <c r="MP25" s="66"/>
      <c r="MQ25" s="66"/>
      <c r="MR25" s="66"/>
      <c r="MS25" s="66"/>
      <c r="MT25" s="66"/>
      <c r="MU25" s="66"/>
      <c r="MV25" s="66"/>
      <c r="MW25" s="66"/>
      <c r="MX25" s="66"/>
      <c r="MY25" s="66"/>
      <c r="MZ25" s="66"/>
      <c r="NA25" s="66"/>
      <c r="NB25" s="66"/>
      <c r="NC25" s="66"/>
      <c r="ND25" s="66"/>
      <c r="NE25" s="66"/>
      <c r="NF25" s="66"/>
      <c r="NG25" s="66"/>
      <c r="NH25" s="66"/>
      <c r="NI25" s="66"/>
      <c r="NJ25" s="66"/>
      <c r="NK25" s="66"/>
      <c r="NL25" s="66"/>
      <c r="NM25" s="66"/>
      <c r="NN25" s="66"/>
      <c r="NO25" s="66"/>
      <c r="NP25" s="66"/>
      <c r="NQ25" s="66"/>
      <c r="NR25" s="66"/>
      <c r="NS25" s="66"/>
      <c r="NT25" s="66"/>
      <c r="NU25" s="66"/>
      <c r="NV25" s="66"/>
      <c r="NW25" s="66"/>
      <c r="NX25" s="66"/>
      <c r="NY25" s="66"/>
      <c r="NZ25" s="66"/>
      <c r="OA25" s="66"/>
      <c r="OB25" s="66"/>
      <c r="OC25" s="66"/>
      <c r="OD25" s="66"/>
      <c r="OE25" s="66"/>
      <c r="OF25" s="66"/>
      <c r="OG25" s="66"/>
      <c r="OH25" s="66"/>
      <c r="OI25" s="66"/>
      <c r="OJ25" s="66"/>
      <c r="OK25" s="66"/>
      <c r="OL25" s="66"/>
      <c r="OM25" s="66"/>
      <c r="ON25" s="66"/>
      <c r="OO25" s="66"/>
      <c r="OP25" s="66"/>
      <c r="OQ25" s="66"/>
      <c r="OR25" s="66"/>
      <c r="OS25" s="66"/>
      <c r="OT25" s="66"/>
      <c r="OU25" s="66"/>
      <c r="OV25" s="66"/>
      <c r="OW25" s="66"/>
      <c r="OX25" s="66"/>
      <c r="OY25" s="66"/>
      <c r="OZ25" s="66"/>
      <c r="PA25" s="66"/>
      <c r="PB25" s="66"/>
      <c r="PC25" s="66"/>
      <c r="PD25" s="66"/>
      <c r="PE25" s="66"/>
      <c r="PF25" s="66"/>
      <c r="PG25" s="66"/>
      <c r="PH25" s="66"/>
      <c r="PI25" s="66"/>
      <c r="PJ25" s="66"/>
      <c r="PK25" s="66"/>
      <c r="PL25" s="66"/>
      <c r="PM25" s="66"/>
      <c r="PN25" s="66"/>
      <c r="PO25" s="66"/>
      <c r="PP25" s="66"/>
      <c r="PQ25" s="66"/>
      <c r="PR25" s="66"/>
      <c r="PS25" s="66"/>
    </row>
    <row r="26" spans="1:435" s="6" customFormat="1" ht="16.5" customHeight="1" x14ac:dyDescent="0.25">
      <c r="A26" s="39">
        <v>17</v>
      </c>
      <c r="B26" s="18" t="s">
        <v>154</v>
      </c>
      <c r="C26" s="18" t="s">
        <v>155</v>
      </c>
      <c r="D26" s="18" t="s">
        <v>83</v>
      </c>
      <c r="E26" s="18" t="s">
        <v>156</v>
      </c>
      <c r="F26" s="18" t="s">
        <v>70</v>
      </c>
      <c r="G26" s="20" t="s">
        <v>112</v>
      </c>
      <c r="H26" s="23">
        <v>45212</v>
      </c>
      <c r="I26" s="45" t="s">
        <v>247</v>
      </c>
      <c r="J26" s="45"/>
      <c r="K26" s="56">
        <v>15000</v>
      </c>
      <c r="L26" s="78">
        <f>K26*2.87%</f>
        <v>430.5</v>
      </c>
      <c r="M26" s="78">
        <f>K26*7.1%</f>
        <v>1065</v>
      </c>
      <c r="N26" s="78">
        <f>(K26*1.2)/100</f>
        <v>180</v>
      </c>
      <c r="O26" s="78">
        <f>K26*3.04%</f>
        <v>456</v>
      </c>
      <c r="P26" s="78">
        <f>K26*7.09%</f>
        <v>1063.5</v>
      </c>
      <c r="Q26" s="78">
        <v>0</v>
      </c>
      <c r="R26" s="78">
        <f>SUM(L26:Q26)</f>
        <v>3195</v>
      </c>
      <c r="S26" s="78">
        <f>L26+O26+Q26</f>
        <v>886.5</v>
      </c>
      <c r="T26" s="78">
        <f>M26+N26+P26</f>
        <v>2308.5</v>
      </c>
      <c r="U26" s="109">
        <f>K26-S26</f>
        <v>14113.5</v>
      </c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66"/>
      <c r="GL26" s="66"/>
      <c r="GM26" s="66"/>
      <c r="GN26" s="66"/>
      <c r="GO26" s="66"/>
      <c r="GP26" s="66"/>
      <c r="GQ26" s="66"/>
      <c r="GR26" s="66"/>
      <c r="GS26" s="66"/>
      <c r="GT26" s="66"/>
      <c r="GU26" s="66"/>
      <c r="GV26" s="66"/>
      <c r="GW26" s="66"/>
      <c r="GX26" s="66"/>
      <c r="GY26" s="66"/>
      <c r="GZ26" s="66"/>
      <c r="HA26" s="66"/>
      <c r="HB26" s="66"/>
      <c r="HC26" s="66"/>
      <c r="HD26" s="66"/>
      <c r="HE26" s="66"/>
      <c r="HF26" s="66"/>
      <c r="HG26" s="66"/>
      <c r="HH26" s="66"/>
      <c r="HI26" s="66"/>
      <c r="HJ26" s="66"/>
      <c r="HK26" s="66"/>
      <c r="HL26" s="66"/>
      <c r="HM26" s="66"/>
      <c r="HN26" s="66"/>
      <c r="HO26" s="66"/>
      <c r="HP26" s="66"/>
      <c r="HQ26" s="66"/>
      <c r="HR26" s="66"/>
      <c r="HS26" s="66"/>
      <c r="HT26" s="66"/>
      <c r="HU26" s="66"/>
      <c r="HV26" s="66"/>
      <c r="HW26" s="66"/>
      <c r="HX26" s="66"/>
      <c r="HY26" s="66"/>
      <c r="HZ26" s="66"/>
      <c r="IA26" s="66"/>
      <c r="IB26" s="66"/>
      <c r="IC26" s="66"/>
      <c r="ID26" s="66"/>
      <c r="IE26" s="66"/>
      <c r="IF26" s="66"/>
      <c r="IG26" s="66"/>
      <c r="IH26" s="66"/>
      <c r="II26" s="66"/>
      <c r="IJ26" s="66"/>
      <c r="IK26" s="66"/>
      <c r="IL26" s="66"/>
      <c r="IM26" s="66"/>
      <c r="IN26" s="66"/>
      <c r="IO26" s="66"/>
      <c r="IP26" s="66"/>
      <c r="IQ26" s="66"/>
      <c r="IR26" s="66"/>
      <c r="IS26" s="66"/>
      <c r="IT26" s="66"/>
      <c r="IU26" s="66"/>
      <c r="IV26" s="66"/>
      <c r="IW26" s="66"/>
      <c r="IX26" s="66"/>
      <c r="IY26" s="66"/>
      <c r="IZ26" s="66"/>
      <c r="JA26" s="66"/>
      <c r="JB26" s="66"/>
      <c r="JC26" s="66"/>
      <c r="JD26" s="66"/>
      <c r="JE26" s="66"/>
      <c r="JF26" s="66"/>
      <c r="JG26" s="66"/>
      <c r="JH26" s="66"/>
      <c r="JI26" s="66"/>
      <c r="JJ26" s="66"/>
      <c r="JK26" s="66"/>
      <c r="JL26" s="66"/>
      <c r="JM26" s="66"/>
      <c r="JN26" s="66"/>
      <c r="JO26" s="66"/>
      <c r="JP26" s="66"/>
      <c r="JQ26" s="66"/>
      <c r="JR26" s="66"/>
      <c r="JS26" s="66"/>
      <c r="JT26" s="66"/>
      <c r="JU26" s="66"/>
      <c r="JV26" s="66"/>
      <c r="JW26" s="66"/>
      <c r="JX26" s="66"/>
      <c r="JY26" s="66"/>
      <c r="JZ26" s="66"/>
      <c r="KA26" s="66"/>
      <c r="KB26" s="66"/>
      <c r="KC26" s="66"/>
      <c r="KD26" s="66"/>
      <c r="KE26" s="66"/>
      <c r="KF26" s="66"/>
      <c r="KG26" s="66"/>
      <c r="KH26" s="66"/>
      <c r="KI26" s="66"/>
      <c r="KJ26" s="66"/>
      <c r="KK26" s="66"/>
      <c r="KL26" s="66"/>
      <c r="KM26" s="66"/>
      <c r="KN26" s="66"/>
      <c r="KO26" s="66"/>
      <c r="KP26" s="66"/>
      <c r="KQ26" s="66"/>
      <c r="KR26" s="66"/>
      <c r="KS26" s="66"/>
      <c r="KT26" s="66"/>
      <c r="KU26" s="66"/>
      <c r="KV26" s="66"/>
      <c r="KW26" s="66"/>
      <c r="KX26" s="66"/>
      <c r="KY26" s="66"/>
      <c r="KZ26" s="66"/>
      <c r="LA26" s="66"/>
      <c r="LB26" s="66"/>
      <c r="LC26" s="66"/>
      <c r="LD26" s="66"/>
      <c r="LE26" s="66"/>
      <c r="LF26" s="66"/>
      <c r="LG26" s="66"/>
      <c r="LH26" s="66"/>
      <c r="LI26" s="66"/>
      <c r="LJ26" s="66"/>
      <c r="LK26" s="66"/>
      <c r="LL26" s="66"/>
      <c r="LM26" s="66"/>
      <c r="LN26" s="66"/>
      <c r="LO26" s="66"/>
      <c r="LP26" s="66"/>
      <c r="LQ26" s="66"/>
      <c r="LR26" s="66"/>
      <c r="LS26" s="66"/>
      <c r="LT26" s="66"/>
      <c r="LU26" s="66"/>
      <c r="LV26" s="66"/>
      <c r="LW26" s="66"/>
      <c r="LX26" s="66"/>
      <c r="LY26" s="66"/>
      <c r="LZ26" s="66"/>
      <c r="MA26" s="66"/>
      <c r="MB26" s="66"/>
      <c r="MC26" s="66"/>
      <c r="MD26" s="66"/>
      <c r="ME26" s="66"/>
      <c r="MF26" s="66"/>
      <c r="MG26" s="66"/>
      <c r="MH26" s="66"/>
      <c r="MI26" s="66"/>
      <c r="MJ26" s="66"/>
      <c r="MK26" s="66"/>
      <c r="ML26" s="66"/>
      <c r="MM26" s="66"/>
      <c r="MN26" s="66"/>
      <c r="MO26" s="66"/>
      <c r="MP26" s="66"/>
      <c r="MQ26" s="66"/>
      <c r="MR26" s="66"/>
      <c r="MS26" s="66"/>
      <c r="MT26" s="66"/>
      <c r="MU26" s="66"/>
      <c r="MV26" s="66"/>
      <c r="MW26" s="66"/>
      <c r="MX26" s="66"/>
      <c r="MY26" s="66"/>
      <c r="MZ26" s="66"/>
      <c r="NA26" s="66"/>
      <c r="NB26" s="66"/>
      <c r="NC26" s="66"/>
      <c r="ND26" s="66"/>
      <c r="NE26" s="66"/>
      <c r="NF26" s="66"/>
      <c r="NG26" s="66"/>
      <c r="NH26" s="66"/>
      <c r="NI26" s="66"/>
      <c r="NJ26" s="66"/>
      <c r="NK26" s="66"/>
      <c r="NL26" s="66"/>
      <c r="NM26" s="66"/>
      <c r="NN26" s="66"/>
      <c r="NO26" s="66"/>
      <c r="NP26" s="66"/>
      <c r="NQ26" s="66"/>
      <c r="NR26" s="66"/>
      <c r="NS26" s="66"/>
      <c r="NT26" s="66"/>
      <c r="NU26" s="66"/>
      <c r="NV26" s="66"/>
      <c r="NW26" s="66"/>
      <c r="NX26" s="66"/>
      <c r="NY26" s="66"/>
      <c r="NZ26" s="66"/>
      <c r="OA26" s="66"/>
      <c r="OB26" s="66"/>
      <c r="OC26" s="66"/>
      <c r="OD26" s="66"/>
      <c r="OE26" s="66"/>
      <c r="OF26" s="66"/>
      <c r="OG26" s="66"/>
      <c r="OH26" s="66"/>
      <c r="OI26" s="66"/>
      <c r="OJ26" s="66"/>
      <c r="OK26" s="66"/>
      <c r="OL26" s="66"/>
      <c r="OM26" s="66"/>
      <c r="ON26" s="66"/>
      <c r="OO26" s="66"/>
      <c r="OP26" s="66"/>
      <c r="OQ26" s="66"/>
      <c r="OR26" s="66"/>
      <c r="OS26" s="66"/>
      <c r="OT26" s="66"/>
      <c r="OU26" s="66"/>
      <c r="OV26" s="66"/>
      <c r="OW26" s="66"/>
      <c r="OX26" s="66"/>
      <c r="OY26" s="66"/>
      <c r="OZ26" s="66"/>
      <c r="PA26" s="66"/>
      <c r="PB26" s="66"/>
      <c r="PC26" s="66"/>
      <c r="PD26" s="66"/>
      <c r="PE26" s="66"/>
      <c r="PF26" s="66"/>
      <c r="PG26" s="66"/>
      <c r="PH26" s="66"/>
      <c r="PI26" s="66"/>
      <c r="PJ26" s="66"/>
      <c r="PK26" s="66"/>
      <c r="PL26" s="66"/>
      <c r="PM26" s="66"/>
      <c r="PN26" s="66"/>
      <c r="PO26" s="66"/>
      <c r="PP26" s="66"/>
      <c r="PQ26" s="66"/>
      <c r="PR26" s="66"/>
      <c r="PS26" s="66"/>
    </row>
    <row r="27" spans="1:435" s="6" customFormat="1" ht="16.5" customHeight="1" x14ac:dyDescent="0.25">
      <c r="A27" s="39">
        <v>18</v>
      </c>
      <c r="B27" s="18" t="s">
        <v>117</v>
      </c>
      <c r="C27" s="18" t="s">
        <v>118</v>
      </c>
      <c r="D27" s="19" t="s">
        <v>61</v>
      </c>
      <c r="E27" s="19" t="s">
        <v>51</v>
      </c>
      <c r="F27" s="19" t="s">
        <v>70</v>
      </c>
      <c r="G27" s="20" t="s">
        <v>111</v>
      </c>
      <c r="H27" s="21">
        <v>44655</v>
      </c>
      <c r="I27" s="45" t="s">
        <v>247</v>
      </c>
      <c r="J27" s="45"/>
      <c r="K27" s="75">
        <v>10000</v>
      </c>
      <c r="L27" s="78">
        <f>K27*2.87%</f>
        <v>287</v>
      </c>
      <c r="M27" s="78">
        <f>K27*7.1%</f>
        <v>709.99999999999989</v>
      </c>
      <c r="N27" s="78">
        <f>(K27*1.2)/100</f>
        <v>120</v>
      </c>
      <c r="O27" s="78">
        <f>K27*3.04%</f>
        <v>304</v>
      </c>
      <c r="P27" s="78">
        <f>K27*7.09%</f>
        <v>709</v>
      </c>
      <c r="Q27" s="78">
        <v>0</v>
      </c>
      <c r="R27" s="78">
        <f>SUM(L27:Q27)</f>
        <v>2130</v>
      </c>
      <c r="S27" s="78">
        <f>L27+O27+Q27</f>
        <v>591</v>
      </c>
      <c r="T27" s="78">
        <f>M27+N27+P27</f>
        <v>1539</v>
      </c>
      <c r="U27" s="109">
        <f>K27-S27</f>
        <v>9409</v>
      </c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6"/>
      <c r="DE27" s="66"/>
      <c r="DF27" s="66"/>
      <c r="DG27" s="66"/>
      <c r="DH27" s="66"/>
      <c r="DI27" s="66"/>
      <c r="DJ27" s="66"/>
      <c r="DK27" s="66"/>
      <c r="DL27" s="66"/>
      <c r="DM27" s="66"/>
      <c r="DN27" s="66"/>
      <c r="DO27" s="66"/>
      <c r="DP27" s="66"/>
      <c r="DQ27" s="66"/>
      <c r="DR27" s="66"/>
      <c r="DS27" s="66"/>
      <c r="DT27" s="66"/>
      <c r="DU27" s="66"/>
      <c r="DV27" s="66"/>
      <c r="DW27" s="66"/>
      <c r="DX27" s="66"/>
      <c r="DY27" s="66"/>
      <c r="DZ27" s="66"/>
      <c r="EA27" s="66"/>
      <c r="EB27" s="66"/>
      <c r="EC27" s="66"/>
      <c r="ED27" s="66"/>
      <c r="EE27" s="66"/>
      <c r="EF27" s="66"/>
      <c r="EG27" s="66"/>
      <c r="EH27" s="66"/>
      <c r="EI27" s="66"/>
      <c r="EJ27" s="66"/>
      <c r="EK27" s="66"/>
      <c r="EL27" s="66"/>
      <c r="EM27" s="66"/>
      <c r="EN27" s="66"/>
      <c r="EO27" s="66"/>
      <c r="EP27" s="66"/>
      <c r="EQ27" s="66"/>
      <c r="ER27" s="66"/>
      <c r="ES27" s="66"/>
      <c r="ET27" s="66"/>
      <c r="EU27" s="66"/>
      <c r="EV27" s="66"/>
      <c r="EW27" s="66"/>
      <c r="EX27" s="66"/>
      <c r="EY27" s="66"/>
      <c r="EZ27" s="66"/>
      <c r="FA27" s="66"/>
      <c r="FB27" s="66"/>
      <c r="FC27" s="66"/>
      <c r="FD27" s="66"/>
      <c r="FE27" s="66"/>
      <c r="FF27" s="66"/>
      <c r="FG27" s="66"/>
      <c r="FH27" s="66"/>
      <c r="FI27" s="66"/>
      <c r="FJ27" s="66"/>
      <c r="FK27" s="66"/>
      <c r="FL27" s="66"/>
      <c r="FM27" s="66"/>
      <c r="FN27" s="66"/>
      <c r="FO27" s="66"/>
      <c r="FP27" s="66"/>
      <c r="FQ27" s="66"/>
      <c r="FR27" s="66"/>
      <c r="FS27" s="66"/>
      <c r="FT27" s="66"/>
      <c r="FU27" s="66"/>
      <c r="FV27" s="66"/>
      <c r="FW27" s="66"/>
      <c r="FX27" s="66"/>
      <c r="FY27" s="66"/>
      <c r="FZ27" s="66"/>
      <c r="GA27" s="66"/>
      <c r="GB27" s="66"/>
      <c r="GC27" s="66"/>
      <c r="GD27" s="66"/>
      <c r="GE27" s="66"/>
      <c r="GF27" s="66"/>
      <c r="GG27" s="66"/>
      <c r="GH27" s="66"/>
      <c r="GI27" s="66"/>
      <c r="GJ27" s="66"/>
      <c r="GK27" s="66"/>
      <c r="GL27" s="66"/>
      <c r="GM27" s="66"/>
      <c r="GN27" s="66"/>
      <c r="GO27" s="66"/>
      <c r="GP27" s="66"/>
      <c r="GQ27" s="66"/>
      <c r="GR27" s="66"/>
      <c r="GS27" s="66"/>
      <c r="GT27" s="66"/>
      <c r="GU27" s="66"/>
      <c r="GV27" s="66"/>
      <c r="GW27" s="66"/>
      <c r="GX27" s="66"/>
      <c r="GY27" s="66"/>
      <c r="GZ27" s="66"/>
      <c r="HA27" s="66"/>
      <c r="HB27" s="66"/>
      <c r="HC27" s="66"/>
      <c r="HD27" s="66"/>
      <c r="HE27" s="66"/>
      <c r="HF27" s="66"/>
      <c r="HG27" s="66"/>
      <c r="HH27" s="66"/>
      <c r="HI27" s="66"/>
      <c r="HJ27" s="66"/>
      <c r="HK27" s="66"/>
      <c r="HL27" s="66"/>
      <c r="HM27" s="66"/>
      <c r="HN27" s="66"/>
      <c r="HO27" s="66"/>
      <c r="HP27" s="66"/>
      <c r="HQ27" s="66"/>
      <c r="HR27" s="66"/>
      <c r="HS27" s="66"/>
      <c r="HT27" s="66"/>
      <c r="HU27" s="66"/>
      <c r="HV27" s="66"/>
      <c r="HW27" s="66"/>
      <c r="HX27" s="66"/>
      <c r="HY27" s="66"/>
      <c r="HZ27" s="66"/>
      <c r="IA27" s="66"/>
      <c r="IB27" s="66"/>
      <c r="IC27" s="66"/>
      <c r="ID27" s="66"/>
      <c r="IE27" s="66"/>
      <c r="IF27" s="66"/>
      <c r="IG27" s="66"/>
      <c r="IH27" s="66"/>
      <c r="II27" s="66"/>
      <c r="IJ27" s="66"/>
      <c r="IK27" s="66"/>
      <c r="IL27" s="66"/>
      <c r="IM27" s="66"/>
      <c r="IN27" s="66"/>
      <c r="IO27" s="66"/>
      <c r="IP27" s="66"/>
      <c r="IQ27" s="66"/>
      <c r="IR27" s="66"/>
      <c r="IS27" s="66"/>
      <c r="IT27" s="66"/>
      <c r="IU27" s="66"/>
      <c r="IV27" s="66"/>
      <c r="IW27" s="66"/>
      <c r="IX27" s="66"/>
      <c r="IY27" s="66"/>
      <c r="IZ27" s="66"/>
      <c r="JA27" s="66"/>
      <c r="JB27" s="66"/>
      <c r="JC27" s="66"/>
      <c r="JD27" s="66"/>
      <c r="JE27" s="66"/>
      <c r="JF27" s="66"/>
      <c r="JG27" s="66"/>
      <c r="JH27" s="66"/>
      <c r="JI27" s="66"/>
      <c r="JJ27" s="66"/>
      <c r="JK27" s="66"/>
      <c r="JL27" s="66"/>
      <c r="JM27" s="66"/>
      <c r="JN27" s="66"/>
      <c r="JO27" s="66"/>
      <c r="JP27" s="66"/>
      <c r="JQ27" s="66"/>
      <c r="JR27" s="66"/>
      <c r="JS27" s="66"/>
      <c r="JT27" s="66"/>
      <c r="JU27" s="66"/>
      <c r="JV27" s="66"/>
      <c r="JW27" s="66"/>
      <c r="JX27" s="66"/>
      <c r="JY27" s="66"/>
      <c r="JZ27" s="66"/>
      <c r="KA27" s="66"/>
      <c r="KB27" s="66"/>
      <c r="KC27" s="66"/>
      <c r="KD27" s="66"/>
      <c r="KE27" s="66"/>
      <c r="KF27" s="66"/>
      <c r="KG27" s="66"/>
      <c r="KH27" s="66"/>
      <c r="KI27" s="66"/>
      <c r="KJ27" s="66"/>
      <c r="KK27" s="66"/>
      <c r="KL27" s="66"/>
      <c r="KM27" s="66"/>
      <c r="KN27" s="66"/>
      <c r="KO27" s="66"/>
      <c r="KP27" s="66"/>
      <c r="KQ27" s="66"/>
      <c r="KR27" s="66"/>
      <c r="KS27" s="66"/>
      <c r="KT27" s="66"/>
      <c r="KU27" s="66"/>
      <c r="KV27" s="66"/>
      <c r="KW27" s="66"/>
      <c r="KX27" s="66"/>
      <c r="KY27" s="66"/>
      <c r="KZ27" s="66"/>
      <c r="LA27" s="66"/>
      <c r="LB27" s="66"/>
      <c r="LC27" s="66"/>
      <c r="LD27" s="66"/>
      <c r="LE27" s="66"/>
      <c r="LF27" s="66"/>
      <c r="LG27" s="66"/>
      <c r="LH27" s="66"/>
      <c r="LI27" s="66"/>
      <c r="LJ27" s="66"/>
      <c r="LK27" s="66"/>
      <c r="LL27" s="66"/>
      <c r="LM27" s="66"/>
      <c r="LN27" s="66"/>
      <c r="LO27" s="66"/>
      <c r="LP27" s="66"/>
      <c r="LQ27" s="66"/>
      <c r="LR27" s="66"/>
      <c r="LS27" s="66"/>
      <c r="LT27" s="66"/>
      <c r="LU27" s="66"/>
      <c r="LV27" s="66"/>
      <c r="LW27" s="66"/>
      <c r="LX27" s="66"/>
      <c r="LY27" s="66"/>
      <c r="LZ27" s="66"/>
      <c r="MA27" s="66"/>
      <c r="MB27" s="66"/>
      <c r="MC27" s="66"/>
      <c r="MD27" s="66"/>
      <c r="ME27" s="66"/>
      <c r="MF27" s="66"/>
      <c r="MG27" s="66"/>
      <c r="MH27" s="66"/>
      <c r="MI27" s="66"/>
      <c r="MJ27" s="66"/>
      <c r="MK27" s="66"/>
      <c r="ML27" s="66"/>
      <c r="MM27" s="66"/>
      <c r="MN27" s="66"/>
      <c r="MO27" s="66"/>
      <c r="MP27" s="66"/>
      <c r="MQ27" s="66"/>
      <c r="MR27" s="66"/>
      <c r="MS27" s="66"/>
      <c r="MT27" s="66"/>
      <c r="MU27" s="66"/>
      <c r="MV27" s="66"/>
      <c r="MW27" s="66"/>
      <c r="MX27" s="66"/>
      <c r="MY27" s="66"/>
      <c r="MZ27" s="66"/>
      <c r="NA27" s="66"/>
      <c r="NB27" s="66"/>
      <c r="NC27" s="66"/>
      <c r="ND27" s="66"/>
      <c r="NE27" s="66"/>
      <c r="NF27" s="66"/>
      <c r="NG27" s="66"/>
      <c r="NH27" s="66"/>
      <c r="NI27" s="66"/>
      <c r="NJ27" s="66"/>
      <c r="NK27" s="66"/>
      <c r="NL27" s="66"/>
      <c r="NM27" s="66"/>
      <c r="NN27" s="66"/>
      <c r="NO27" s="66"/>
      <c r="NP27" s="66"/>
      <c r="NQ27" s="66"/>
      <c r="NR27" s="66"/>
      <c r="NS27" s="66"/>
      <c r="NT27" s="66"/>
      <c r="NU27" s="66"/>
      <c r="NV27" s="66"/>
      <c r="NW27" s="66"/>
      <c r="NX27" s="66"/>
      <c r="NY27" s="66"/>
      <c r="NZ27" s="66"/>
      <c r="OA27" s="66"/>
      <c r="OB27" s="66"/>
      <c r="OC27" s="66"/>
      <c r="OD27" s="66"/>
      <c r="OE27" s="66"/>
      <c r="OF27" s="66"/>
      <c r="OG27" s="66"/>
      <c r="OH27" s="66"/>
      <c r="OI27" s="66"/>
      <c r="OJ27" s="66"/>
      <c r="OK27" s="66"/>
      <c r="OL27" s="66"/>
      <c r="OM27" s="66"/>
      <c r="ON27" s="66"/>
      <c r="OO27" s="66"/>
      <c r="OP27" s="66"/>
      <c r="OQ27" s="66"/>
      <c r="OR27" s="66"/>
      <c r="OS27" s="66"/>
      <c r="OT27" s="66"/>
      <c r="OU27" s="66"/>
      <c r="OV27" s="66"/>
      <c r="OW27" s="66"/>
      <c r="OX27" s="66"/>
      <c r="OY27" s="66"/>
      <c r="OZ27" s="66"/>
      <c r="PA27" s="66"/>
      <c r="PB27" s="66"/>
      <c r="PC27" s="66"/>
      <c r="PD27" s="66"/>
      <c r="PE27" s="66"/>
      <c r="PF27" s="66"/>
      <c r="PG27" s="66"/>
      <c r="PH27" s="66"/>
      <c r="PI27" s="66"/>
      <c r="PJ27" s="66"/>
      <c r="PK27" s="66"/>
      <c r="PL27" s="66"/>
      <c r="PM27" s="66"/>
      <c r="PN27" s="66"/>
      <c r="PO27" s="66"/>
      <c r="PP27" s="66"/>
      <c r="PQ27" s="66"/>
      <c r="PR27" s="66"/>
      <c r="PS27" s="66"/>
    </row>
    <row r="28" spans="1:435" s="6" customFormat="1" ht="16.5" customHeight="1" x14ac:dyDescent="0.25">
      <c r="A28" s="39">
        <v>19</v>
      </c>
      <c r="B28" s="18" t="s">
        <v>151</v>
      </c>
      <c r="C28" s="18" t="s">
        <v>152</v>
      </c>
      <c r="D28" s="18" t="s">
        <v>153</v>
      </c>
      <c r="E28" s="18" t="s">
        <v>56</v>
      </c>
      <c r="F28" s="18" t="s">
        <v>70</v>
      </c>
      <c r="G28" s="20" t="s">
        <v>113</v>
      </c>
      <c r="H28" s="23">
        <v>45181</v>
      </c>
      <c r="I28" s="25" t="s">
        <v>247</v>
      </c>
      <c r="J28" s="25"/>
      <c r="K28" s="56">
        <v>15000</v>
      </c>
      <c r="L28" s="78">
        <f>K28*2.87%</f>
        <v>430.5</v>
      </c>
      <c r="M28" s="78">
        <f>K28*7.1%</f>
        <v>1065</v>
      </c>
      <c r="N28" s="78">
        <f>(K28*1.2)/100</f>
        <v>180</v>
      </c>
      <c r="O28" s="78">
        <f>K28*3.04%</f>
        <v>456</v>
      </c>
      <c r="P28" s="78">
        <f>K28*7.09%</f>
        <v>1063.5</v>
      </c>
      <c r="Q28" s="78">
        <v>0</v>
      </c>
      <c r="R28" s="78">
        <f>SUM(L28:Q28)</f>
        <v>3195</v>
      </c>
      <c r="S28" s="78">
        <f>L28+O28+Q28</f>
        <v>886.5</v>
      </c>
      <c r="T28" s="78">
        <f>M28+N28+P28</f>
        <v>2308.5</v>
      </c>
      <c r="U28" s="109">
        <f>K28-S28</f>
        <v>14113.5</v>
      </c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66"/>
      <c r="DH28" s="66"/>
      <c r="DI28" s="66"/>
      <c r="DJ28" s="66"/>
      <c r="DK28" s="66"/>
      <c r="DL28" s="66"/>
      <c r="DM28" s="66"/>
      <c r="DN28" s="66"/>
      <c r="DO28" s="66"/>
      <c r="DP28" s="66"/>
      <c r="DQ28" s="66"/>
      <c r="DR28" s="66"/>
      <c r="DS28" s="66"/>
      <c r="DT28" s="66"/>
      <c r="DU28" s="66"/>
      <c r="DV28" s="66"/>
      <c r="DW28" s="66"/>
      <c r="DX28" s="66"/>
      <c r="DY28" s="66"/>
      <c r="DZ28" s="66"/>
      <c r="EA28" s="66"/>
      <c r="EB28" s="66"/>
      <c r="EC28" s="66"/>
      <c r="ED28" s="66"/>
      <c r="EE28" s="66"/>
      <c r="EF28" s="66"/>
      <c r="EG28" s="66"/>
      <c r="EH28" s="66"/>
      <c r="EI28" s="66"/>
      <c r="EJ28" s="66"/>
      <c r="EK28" s="66"/>
      <c r="EL28" s="66"/>
      <c r="EM28" s="66"/>
      <c r="EN28" s="66"/>
      <c r="EO28" s="66"/>
      <c r="EP28" s="66"/>
      <c r="EQ28" s="66"/>
      <c r="ER28" s="66"/>
      <c r="ES28" s="66"/>
      <c r="ET28" s="66"/>
      <c r="EU28" s="66"/>
      <c r="EV28" s="66"/>
      <c r="EW28" s="66"/>
      <c r="EX28" s="66"/>
      <c r="EY28" s="66"/>
      <c r="EZ28" s="66"/>
      <c r="FA28" s="66"/>
      <c r="FB28" s="66"/>
      <c r="FC28" s="66"/>
      <c r="FD28" s="66"/>
      <c r="FE28" s="66"/>
      <c r="FF28" s="66"/>
      <c r="FG28" s="66"/>
      <c r="FH28" s="66"/>
      <c r="FI28" s="66"/>
      <c r="FJ28" s="66"/>
      <c r="FK28" s="66"/>
      <c r="FL28" s="66"/>
      <c r="FM28" s="66"/>
      <c r="FN28" s="66"/>
      <c r="FO28" s="66"/>
      <c r="FP28" s="66"/>
      <c r="FQ28" s="66"/>
      <c r="FR28" s="66"/>
      <c r="FS28" s="66"/>
      <c r="FT28" s="66"/>
      <c r="FU28" s="66"/>
      <c r="FV28" s="66"/>
      <c r="FW28" s="66"/>
      <c r="FX28" s="66"/>
      <c r="FY28" s="66"/>
      <c r="FZ28" s="66"/>
      <c r="GA28" s="66"/>
      <c r="GB28" s="66"/>
      <c r="GC28" s="66"/>
      <c r="GD28" s="66"/>
      <c r="GE28" s="66"/>
      <c r="GF28" s="66"/>
      <c r="GG28" s="66"/>
      <c r="GH28" s="66"/>
      <c r="GI28" s="66"/>
      <c r="GJ28" s="66"/>
      <c r="GK28" s="66"/>
      <c r="GL28" s="66"/>
      <c r="GM28" s="66"/>
      <c r="GN28" s="66"/>
      <c r="GO28" s="66"/>
      <c r="GP28" s="66"/>
      <c r="GQ28" s="66"/>
      <c r="GR28" s="66"/>
      <c r="GS28" s="66"/>
      <c r="GT28" s="66"/>
      <c r="GU28" s="66"/>
      <c r="GV28" s="66"/>
      <c r="GW28" s="66"/>
      <c r="GX28" s="66"/>
      <c r="GY28" s="66"/>
      <c r="GZ28" s="66"/>
      <c r="HA28" s="66"/>
      <c r="HB28" s="66"/>
      <c r="HC28" s="66"/>
      <c r="HD28" s="66"/>
      <c r="HE28" s="66"/>
      <c r="HF28" s="66"/>
      <c r="HG28" s="66"/>
      <c r="HH28" s="66"/>
      <c r="HI28" s="66"/>
      <c r="HJ28" s="66"/>
      <c r="HK28" s="66"/>
      <c r="HL28" s="66"/>
      <c r="HM28" s="66"/>
      <c r="HN28" s="66"/>
      <c r="HO28" s="66"/>
      <c r="HP28" s="66"/>
      <c r="HQ28" s="66"/>
      <c r="HR28" s="66"/>
      <c r="HS28" s="66"/>
      <c r="HT28" s="66"/>
      <c r="HU28" s="66"/>
      <c r="HV28" s="66"/>
      <c r="HW28" s="66"/>
      <c r="HX28" s="66"/>
      <c r="HY28" s="66"/>
      <c r="HZ28" s="66"/>
      <c r="IA28" s="66"/>
      <c r="IB28" s="66"/>
      <c r="IC28" s="66"/>
      <c r="ID28" s="66"/>
      <c r="IE28" s="66"/>
      <c r="IF28" s="66"/>
      <c r="IG28" s="66"/>
      <c r="IH28" s="66"/>
      <c r="II28" s="66"/>
      <c r="IJ28" s="66"/>
      <c r="IK28" s="66"/>
      <c r="IL28" s="66"/>
      <c r="IM28" s="66"/>
      <c r="IN28" s="66"/>
      <c r="IO28" s="66"/>
      <c r="IP28" s="66"/>
      <c r="IQ28" s="66"/>
      <c r="IR28" s="66"/>
      <c r="IS28" s="66"/>
      <c r="IT28" s="66"/>
      <c r="IU28" s="66"/>
      <c r="IV28" s="66"/>
      <c r="IW28" s="66"/>
      <c r="IX28" s="66"/>
      <c r="IY28" s="66"/>
      <c r="IZ28" s="66"/>
      <c r="JA28" s="66"/>
      <c r="JB28" s="66"/>
      <c r="JC28" s="66"/>
      <c r="JD28" s="66"/>
      <c r="JE28" s="66"/>
      <c r="JF28" s="66"/>
      <c r="JG28" s="66"/>
      <c r="JH28" s="66"/>
      <c r="JI28" s="66"/>
      <c r="JJ28" s="66"/>
      <c r="JK28" s="66"/>
      <c r="JL28" s="66"/>
      <c r="JM28" s="66"/>
      <c r="JN28" s="66"/>
      <c r="JO28" s="66"/>
      <c r="JP28" s="66"/>
      <c r="JQ28" s="66"/>
      <c r="JR28" s="66"/>
      <c r="JS28" s="66"/>
      <c r="JT28" s="66"/>
      <c r="JU28" s="66"/>
      <c r="JV28" s="66"/>
      <c r="JW28" s="66"/>
      <c r="JX28" s="66"/>
      <c r="JY28" s="66"/>
      <c r="JZ28" s="66"/>
      <c r="KA28" s="66"/>
      <c r="KB28" s="66"/>
      <c r="KC28" s="66"/>
      <c r="KD28" s="66"/>
      <c r="KE28" s="66"/>
      <c r="KF28" s="66"/>
      <c r="KG28" s="66"/>
      <c r="KH28" s="66"/>
      <c r="KI28" s="66"/>
      <c r="KJ28" s="66"/>
      <c r="KK28" s="66"/>
      <c r="KL28" s="66"/>
      <c r="KM28" s="66"/>
      <c r="KN28" s="66"/>
      <c r="KO28" s="66"/>
      <c r="KP28" s="66"/>
      <c r="KQ28" s="66"/>
      <c r="KR28" s="66"/>
      <c r="KS28" s="66"/>
      <c r="KT28" s="66"/>
      <c r="KU28" s="66"/>
      <c r="KV28" s="66"/>
      <c r="KW28" s="66"/>
      <c r="KX28" s="66"/>
      <c r="KY28" s="66"/>
      <c r="KZ28" s="66"/>
      <c r="LA28" s="66"/>
      <c r="LB28" s="66"/>
      <c r="LC28" s="66"/>
      <c r="LD28" s="66"/>
      <c r="LE28" s="66"/>
      <c r="LF28" s="66"/>
      <c r="LG28" s="66"/>
      <c r="LH28" s="66"/>
      <c r="LI28" s="66"/>
      <c r="LJ28" s="66"/>
      <c r="LK28" s="66"/>
      <c r="LL28" s="66"/>
      <c r="LM28" s="66"/>
      <c r="LN28" s="66"/>
      <c r="LO28" s="66"/>
      <c r="LP28" s="66"/>
      <c r="LQ28" s="66"/>
      <c r="LR28" s="66"/>
      <c r="LS28" s="66"/>
      <c r="LT28" s="66"/>
      <c r="LU28" s="66"/>
      <c r="LV28" s="66"/>
      <c r="LW28" s="66"/>
      <c r="LX28" s="66"/>
      <c r="LY28" s="66"/>
      <c r="LZ28" s="66"/>
      <c r="MA28" s="66"/>
      <c r="MB28" s="66"/>
      <c r="MC28" s="66"/>
      <c r="MD28" s="66"/>
      <c r="ME28" s="66"/>
      <c r="MF28" s="66"/>
      <c r="MG28" s="66"/>
      <c r="MH28" s="66"/>
      <c r="MI28" s="66"/>
      <c r="MJ28" s="66"/>
      <c r="MK28" s="66"/>
      <c r="ML28" s="66"/>
      <c r="MM28" s="66"/>
      <c r="MN28" s="66"/>
      <c r="MO28" s="66"/>
      <c r="MP28" s="66"/>
      <c r="MQ28" s="66"/>
      <c r="MR28" s="66"/>
      <c r="MS28" s="66"/>
      <c r="MT28" s="66"/>
      <c r="MU28" s="66"/>
      <c r="MV28" s="66"/>
      <c r="MW28" s="66"/>
      <c r="MX28" s="66"/>
      <c r="MY28" s="66"/>
      <c r="MZ28" s="66"/>
      <c r="NA28" s="66"/>
      <c r="NB28" s="66"/>
      <c r="NC28" s="66"/>
      <c r="ND28" s="66"/>
      <c r="NE28" s="66"/>
      <c r="NF28" s="66"/>
      <c r="NG28" s="66"/>
      <c r="NH28" s="66"/>
      <c r="NI28" s="66"/>
      <c r="NJ28" s="66"/>
      <c r="NK28" s="66"/>
      <c r="NL28" s="66"/>
      <c r="NM28" s="66"/>
      <c r="NN28" s="66"/>
      <c r="NO28" s="66"/>
      <c r="NP28" s="66"/>
      <c r="NQ28" s="66"/>
      <c r="NR28" s="66"/>
      <c r="NS28" s="66"/>
      <c r="NT28" s="66"/>
      <c r="NU28" s="66"/>
      <c r="NV28" s="66"/>
      <c r="NW28" s="66"/>
      <c r="NX28" s="66"/>
      <c r="NY28" s="66"/>
      <c r="NZ28" s="66"/>
      <c r="OA28" s="66"/>
      <c r="OB28" s="66"/>
      <c r="OC28" s="66"/>
      <c r="OD28" s="66"/>
      <c r="OE28" s="66"/>
      <c r="OF28" s="66"/>
      <c r="OG28" s="66"/>
      <c r="OH28" s="66"/>
      <c r="OI28" s="66"/>
      <c r="OJ28" s="66"/>
      <c r="OK28" s="66"/>
      <c r="OL28" s="66"/>
      <c r="OM28" s="66"/>
      <c r="ON28" s="66"/>
      <c r="OO28" s="66"/>
      <c r="OP28" s="66"/>
      <c r="OQ28" s="66"/>
      <c r="OR28" s="66"/>
      <c r="OS28" s="66"/>
      <c r="OT28" s="66"/>
      <c r="OU28" s="66"/>
      <c r="OV28" s="66"/>
      <c r="OW28" s="66"/>
      <c r="OX28" s="66"/>
      <c r="OY28" s="66"/>
      <c r="OZ28" s="66"/>
      <c r="PA28" s="66"/>
      <c r="PB28" s="66"/>
      <c r="PC28" s="66"/>
      <c r="PD28" s="66"/>
      <c r="PE28" s="66"/>
      <c r="PF28" s="66"/>
      <c r="PG28" s="66"/>
      <c r="PH28" s="66"/>
      <c r="PI28" s="66"/>
      <c r="PJ28" s="66"/>
      <c r="PK28" s="66"/>
      <c r="PL28" s="66"/>
      <c r="PM28" s="66"/>
      <c r="PN28" s="66"/>
      <c r="PO28" s="66"/>
      <c r="PP28" s="66"/>
      <c r="PQ28" s="66"/>
      <c r="PR28" s="66"/>
      <c r="PS28" s="66"/>
    </row>
    <row r="29" spans="1:435" s="6" customFormat="1" ht="16.5" customHeight="1" x14ac:dyDescent="0.25">
      <c r="A29" s="39">
        <v>20</v>
      </c>
      <c r="B29" s="18" t="s">
        <v>115</v>
      </c>
      <c r="C29" s="18" t="s">
        <v>116</v>
      </c>
      <c r="D29" s="19" t="s">
        <v>61</v>
      </c>
      <c r="E29" s="19" t="s">
        <v>51</v>
      </c>
      <c r="F29" s="19" t="s">
        <v>70</v>
      </c>
      <c r="G29" s="20" t="s">
        <v>111</v>
      </c>
      <c r="H29" s="21">
        <v>44652</v>
      </c>
      <c r="I29" s="45" t="s">
        <v>248</v>
      </c>
      <c r="J29" s="22"/>
      <c r="K29" s="75">
        <v>10000</v>
      </c>
      <c r="L29" s="78">
        <f>K29*2.87%</f>
        <v>287</v>
      </c>
      <c r="M29" s="78">
        <f>K29*7.1%</f>
        <v>709.99999999999989</v>
      </c>
      <c r="N29" s="78">
        <f>(K29*1.2)/100</f>
        <v>120</v>
      </c>
      <c r="O29" s="78">
        <f>K29*3.04%</f>
        <v>304</v>
      </c>
      <c r="P29" s="78">
        <f>K29*7.09%</f>
        <v>709</v>
      </c>
      <c r="Q29" s="78">
        <v>0</v>
      </c>
      <c r="R29" s="78">
        <f>SUM(L29:Q29)</f>
        <v>2130</v>
      </c>
      <c r="S29" s="78">
        <f>L29+O29+Q29</f>
        <v>591</v>
      </c>
      <c r="T29" s="78">
        <f>M29+N29+P29</f>
        <v>1539</v>
      </c>
      <c r="U29" s="109">
        <f>K29-S29</f>
        <v>9409</v>
      </c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6"/>
      <c r="CR29" s="66"/>
      <c r="CS29" s="66"/>
      <c r="CT29" s="66"/>
      <c r="CU29" s="66"/>
      <c r="CV29" s="66"/>
      <c r="CW29" s="66"/>
      <c r="CX29" s="66"/>
      <c r="CY29" s="66"/>
      <c r="CZ29" s="66"/>
      <c r="DA29" s="66"/>
      <c r="DB29" s="66"/>
      <c r="DC29" s="66"/>
      <c r="DD29" s="66"/>
      <c r="DE29" s="66"/>
      <c r="DF29" s="66"/>
      <c r="DG29" s="66"/>
      <c r="DH29" s="66"/>
      <c r="DI29" s="66"/>
      <c r="DJ29" s="66"/>
      <c r="DK29" s="66"/>
      <c r="DL29" s="66"/>
      <c r="DM29" s="66"/>
      <c r="DN29" s="66"/>
      <c r="DO29" s="66"/>
      <c r="DP29" s="66"/>
      <c r="DQ29" s="66"/>
      <c r="DR29" s="66"/>
      <c r="DS29" s="66"/>
      <c r="DT29" s="66"/>
      <c r="DU29" s="66"/>
      <c r="DV29" s="66"/>
      <c r="DW29" s="66"/>
      <c r="DX29" s="66"/>
      <c r="DY29" s="66"/>
      <c r="DZ29" s="66"/>
      <c r="EA29" s="66"/>
      <c r="EB29" s="66"/>
      <c r="EC29" s="66"/>
      <c r="ED29" s="66"/>
      <c r="EE29" s="66"/>
      <c r="EF29" s="66"/>
      <c r="EG29" s="66"/>
      <c r="EH29" s="66"/>
      <c r="EI29" s="66"/>
      <c r="EJ29" s="66"/>
      <c r="EK29" s="66"/>
      <c r="EL29" s="66"/>
      <c r="EM29" s="66"/>
      <c r="EN29" s="66"/>
      <c r="EO29" s="66"/>
      <c r="EP29" s="66"/>
      <c r="EQ29" s="66"/>
      <c r="ER29" s="66"/>
      <c r="ES29" s="66"/>
      <c r="ET29" s="66"/>
      <c r="EU29" s="66"/>
      <c r="EV29" s="66"/>
      <c r="EW29" s="66"/>
      <c r="EX29" s="66"/>
      <c r="EY29" s="66"/>
      <c r="EZ29" s="66"/>
      <c r="FA29" s="66"/>
      <c r="FB29" s="66"/>
      <c r="FC29" s="66"/>
      <c r="FD29" s="66"/>
      <c r="FE29" s="66"/>
      <c r="FF29" s="66"/>
      <c r="FG29" s="66"/>
      <c r="FH29" s="66"/>
      <c r="FI29" s="66"/>
      <c r="FJ29" s="66"/>
      <c r="FK29" s="66"/>
      <c r="FL29" s="66"/>
      <c r="FM29" s="66"/>
      <c r="FN29" s="66"/>
      <c r="FO29" s="66"/>
      <c r="FP29" s="66"/>
      <c r="FQ29" s="66"/>
      <c r="FR29" s="66"/>
      <c r="FS29" s="66"/>
      <c r="FT29" s="66"/>
      <c r="FU29" s="66"/>
      <c r="FV29" s="66"/>
      <c r="FW29" s="66"/>
      <c r="FX29" s="66"/>
      <c r="FY29" s="66"/>
      <c r="FZ29" s="66"/>
      <c r="GA29" s="66"/>
      <c r="GB29" s="66"/>
      <c r="GC29" s="66"/>
      <c r="GD29" s="66"/>
      <c r="GE29" s="66"/>
      <c r="GF29" s="66"/>
      <c r="GG29" s="66"/>
      <c r="GH29" s="66"/>
      <c r="GI29" s="66"/>
      <c r="GJ29" s="66"/>
      <c r="GK29" s="66"/>
      <c r="GL29" s="66"/>
      <c r="GM29" s="66"/>
      <c r="GN29" s="66"/>
      <c r="GO29" s="66"/>
      <c r="GP29" s="66"/>
      <c r="GQ29" s="66"/>
      <c r="GR29" s="66"/>
      <c r="GS29" s="66"/>
      <c r="GT29" s="66"/>
      <c r="GU29" s="66"/>
      <c r="GV29" s="66"/>
      <c r="GW29" s="66"/>
      <c r="GX29" s="66"/>
      <c r="GY29" s="66"/>
      <c r="GZ29" s="66"/>
      <c r="HA29" s="66"/>
      <c r="HB29" s="66"/>
      <c r="HC29" s="66"/>
      <c r="HD29" s="66"/>
      <c r="HE29" s="66"/>
      <c r="HF29" s="66"/>
      <c r="HG29" s="66"/>
      <c r="HH29" s="66"/>
      <c r="HI29" s="66"/>
      <c r="HJ29" s="66"/>
      <c r="HK29" s="66"/>
      <c r="HL29" s="66"/>
      <c r="HM29" s="66"/>
      <c r="HN29" s="66"/>
      <c r="HO29" s="66"/>
      <c r="HP29" s="66"/>
      <c r="HQ29" s="66"/>
      <c r="HR29" s="66"/>
      <c r="HS29" s="66"/>
      <c r="HT29" s="66"/>
      <c r="HU29" s="66"/>
      <c r="HV29" s="66"/>
      <c r="HW29" s="66"/>
      <c r="HX29" s="66"/>
      <c r="HY29" s="66"/>
      <c r="HZ29" s="66"/>
      <c r="IA29" s="66"/>
      <c r="IB29" s="66"/>
      <c r="IC29" s="66"/>
      <c r="ID29" s="66"/>
      <c r="IE29" s="66"/>
      <c r="IF29" s="66"/>
      <c r="IG29" s="66"/>
      <c r="IH29" s="66"/>
      <c r="II29" s="66"/>
      <c r="IJ29" s="66"/>
      <c r="IK29" s="66"/>
      <c r="IL29" s="66"/>
      <c r="IM29" s="66"/>
      <c r="IN29" s="66"/>
      <c r="IO29" s="66"/>
      <c r="IP29" s="66"/>
      <c r="IQ29" s="66"/>
      <c r="IR29" s="66"/>
      <c r="IS29" s="66"/>
      <c r="IT29" s="66"/>
      <c r="IU29" s="66"/>
      <c r="IV29" s="66"/>
      <c r="IW29" s="66"/>
      <c r="IX29" s="66"/>
      <c r="IY29" s="66"/>
      <c r="IZ29" s="66"/>
      <c r="JA29" s="66"/>
      <c r="JB29" s="66"/>
      <c r="JC29" s="66"/>
      <c r="JD29" s="66"/>
      <c r="JE29" s="66"/>
      <c r="JF29" s="66"/>
      <c r="JG29" s="66"/>
      <c r="JH29" s="66"/>
      <c r="JI29" s="66"/>
      <c r="JJ29" s="66"/>
      <c r="JK29" s="66"/>
      <c r="JL29" s="66"/>
      <c r="JM29" s="66"/>
      <c r="JN29" s="66"/>
      <c r="JO29" s="66"/>
      <c r="JP29" s="66"/>
      <c r="JQ29" s="66"/>
      <c r="JR29" s="66"/>
      <c r="JS29" s="66"/>
      <c r="JT29" s="66"/>
      <c r="JU29" s="66"/>
      <c r="JV29" s="66"/>
      <c r="JW29" s="66"/>
      <c r="JX29" s="66"/>
      <c r="JY29" s="66"/>
      <c r="JZ29" s="66"/>
      <c r="KA29" s="66"/>
      <c r="KB29" s="66"/>
      <c r="KC29" s="66"/>
      <c r="KD29" s="66"/>
      <c r="KE29" s="66"/>
      <c r="KF29" s="66"/>
      <c r="KG29" s="66"/>
      <c r="KH29" s="66"/>
      <c r="KI29" s="66"/>
      <c r="KJ29" s="66"/>
      <c r="KK29" s="66"/>
      <c r="KL29" s="66"/>
      <c r="KM29" s="66"/>
      <c r="KN29" s="66"/>
      <c r="KO29" s="66"/>
      <c r="KP29" s="66"/>
      <c r="KQ29" s="66"/>
      <c r="KR29" s="66"/>
      <c r="KS29" s="66"/>
      <c r="KT29" s="66"/>
      <c r="KU29" s="66"/>
      <c r="KV29" s="66"/>
      <c r="KW29" s="66"/>
      <c r="KX29" s="66"/>
      <c r="KY29" s="66"/>
      <c r="KZ29" s="66"/>
      <c r="LA29" s="66"/>
      <c r="LB29" s="66"/>
      <c r="LC29" s="66"/>
      <c r="LD29" s="66"/>
      <c r="LE29" s="66"/>
      <c r="LF29" s="66"/>
      <c r="LG29" s="66"/>
      <c r="LH29" s="66"/>
      <c r="LI29" s="66"/>
      <c r="LJ29" s="66"/>
      <c r="LK29" s="66"/>
      <c r="LL29" s="66"/>
      <c r="LM29" s="66"/>
      <c r="LN29" s="66"/>
      <c r="LO29" s="66"/>
      <c r="LP29" s="66"/>
      <c r="LQ29" s="66"/>
      <c r="LR29" s="66"/>
      <c r="LS29" s="66"/>
      <c r="LT29" s="66"/>
      <c r="LU29" s="66"/>
      <c r="LV29" s="66"/>
      <c r="LW29" s="66"/>
      <c r="LX29" s="66"/>
      <c r="LY29" s="66"/>
      <c r="LZ29" s="66"/>
      <c r="MA29" s="66"/>
      <c r="MB29" s="66"/>
      <c r="MC29" s="66"/>
      <c r="MD29" s="66"/>
      <c r="ME29" s="66"/>
      <c r="MF29" s="66"/>
      <c r="MG29" s="66"/>
      <c r="MH29" s="66"/>
      <c r="MI29" s="66"/>
      <c r="MJ29" s="66"/>
      <c r="MK29" s="66"/>
      <c r="ML29" s="66"/>
      <c r="MM29" s="66"/>
      <c r="MN29" s="66"/>
      <c r="MO29" s="66"/>
      <c r="MP29" s="66"/>
      <c r="MQ29" s="66"/>
      <c r="MR29" s="66"/>
      <c r="MS29" s="66"/>
      <c r="MT29" s="66"/>
      <c r="MU29" s="66"/>
      <c r="MV29" s="66"/>
      <c r="MW29" s="66"/>
      <c r="MX29" s="66"/>
      <c r="MY29" s="66"/>
      <c r="MZ29" s="66"/>
      <c r="NA29" s="66"/>
      <c r="NB29" s="66"/>
      <c r="NC29" s="66"/>
      <c r="ND29" s="66"/>
      <c r="NE29" s="66"/>
      <c r="NF29" s="66"/>
      <c r="NG29" s="66"/>
      <c r="NH29" s="66"/>
      <c r="NI29" s="66"/>
      <c r="NJ29" s="66"/>
      <c r="NK29" s="66"/>
      <c r="NL29" s="66"/>
      <c r="NM29" s="66"/>
      <c r="NN29" s="66"/>
      <c r="NO29" s="66"/>
      <c r="NP29" s="66"/>
      <c r="NQ29" s="66"/>
      <c r="NR29" s="66"/>
      <c r="NS29" s="66"/>
      <c r="NT29" s="66"/>
      <c r="NU29" s="66"/>
      <c r="NV29" s="66"/>
      <c r="NW29" s="66"/>
      <c r="NX29" s="66"/>
      <c r="NY29" s="66"/>
      <c r="NZ29" s="66"/>
      <c r="OA29" s="66"/>
      <c r="OB29" s="66"/>
      <c r="OC29" s="66"/>
      <c r="OD29" s="66"/>
      <c r="OE29" s="66"/>
      <c r="OF29" s="66"/>
      <c r="OG29" s="66"/>
      <c r="OH29" s="66"/>
      <c r="OI29" s="66"/>
      <c r="OJ29" s="66"/>
      <c r="OK29" s="66"/>
      <c r="OL29" s="66"/>
      <c r="OM29" s="66"/>
      <c r="ON29" s="66"/>
      <c r="OO29" s="66"/>
      <c r="OP29" s="66"/>
      <c r="OQ29" s="66"/>
      <c r="OR29" s="66"/>
      <c r="OS29" s="66"/>
      <c r="OT29" s="66"/>
      <c r="OU29" s="66"/>
      <c r="OV29" s="66"/>
      <c r="OW29" s="66"/>
      <c r="OX29" s="66"/>
      <c r="OY29" s="66"/>
      <c r="OZ29" s="66"/>
      <c r="PA29" s="66"/>
      <c r="PB29" s="66"/>
      <c r="PC29" s="66"/>
      <c r="PD29" s="66"/>
      <c r="PE29" s="66"/>
      <c r="PF29" s="66"/>
      <c r="PG29" s="66"/>
      <c r="PH29" s="66"/>
      <c r="PI29" s="66"/>
      <c r="PJ29" s="66"/>
      <c r="PK29" s="66"/>
      <c r="PL29" s="66"/>
      <c r="PM29" s="66"/>
      <c r="PN29" s="66"/>
      <c r="PO29" s="66"/>
      <c r="PP29" s="66"/>
      <c r="PQ29" s="66"/>
      <c r="PR29" s="66"/>
      <c r="PS29" s="66"/>
    </row>
    <row r="30" spans="1:435" s="8" customFormat="1" ht="16.5" customHeight="1" x14ac:dyDescent="0.25">
      <c r="A30" s="39">
        <v>21</v>
      </c>
      <c r="B30" s="18" t="s">
        <v>226</v>
      </c>
      <c r="C30" s="18" t="s">
        <v>227</v>
      </c>
      <c r="D30" s="18" t="s">
        <v>66</v>
      </c>
      <c r="E30" s="40" t="s">
        <v>236</v>
      </c>
      <c r="F30" s="18" t="s">
        <v>70</v>
      </c>
      <c r="G30" s="20" t="s">
        <v>111</v>
      </c>
      <c r="H30" s="26">
        <v>45595</v>
      </c>
      <c r="I30" s="45" t="s">
        <v>247</v>
      </c>
      <c r="J30" s="45"/>
      <c r="K30" s="56">
        <v>12000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  <c r="R30" s="78">
        <v>0</v>
      </c>
      <c r="S30" s="78">
        <v>0</v>
      </c>
      <c r="T30" s="78">
        <f t="shared" ref="T30:T35" si="1">M30+N30+P30</f>
        <v>0</v>
      </c>
      <c r="U30" s="109">
        <f t="shared" ref="U30:U35" si="2">K30-S30</f>
        <v>12000</v>
      </c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66"/>
      <c r="CQ30" s="66"/>
      <c r="CR30" s="66"/>
      <c r="CS30" s="66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  <c r="IW30" s="67"/>
      <c r="IX30" s="67"/>
      <c r="IY30" s="67"/>
      <c r="IZ30" s="67"/>
      <c r="JA30" s="67"/>
      <c r="JB30" s="67"/>
      <c r="JC30" s="67"/>
      <c r="JD30" s="67"/>
      <c r="JE30" s="67"/>
      <c r="JF30" s="67"/>
      <c r="JG30" s="67"/>
      <c r="JH30" s="67"/>
      <c r="JI30" s="67"/>
      <c r="JJ30" s="67"/>
      <c r="JK30" s="67"/>
      <c r="JL30" s="67"/>
      <c r="JM30" s="67"/>
      <c r="JN30" s="67"/>
      <c r="JO30" s="67"/>
      <c r="JP30" s="67"/>
      <c r="JQ30" s="67"/>
      <c r="JR30" s="67"/>
      <c r="JS30" s="67"/>
      <c r="JT30" s="67"/>
      <c r="JU30" s="67"/>
      <c r="JV30" s="67"/>
      <c r="JW30" s="67"/>
      <c r="JX30" s="67"/>
      <c r="JY30" s="67"/>
      <c r="JZ30" s="67"/>
      <c r="KA30" s="67"/>
      <c r="KB30" s="67"/>
      <c r="KC30" s="67"/>
      <c r="KD30" s="67"/>
      <c r="KE30" s="67"/>
      <c r="KF30" s="67"/>
      <c r="KG30" s="67"/>
      <c r="KH30" s="67"/>
      <c r="KI30" s="67"/>
      <c r="KJ30" s="67"/>
      <c r="KK30" s="67"/>
      <c r="KL30" s="67"/>
      <c r="KM30" s="67"/>
      <c r="KN30" s="67"/>
      <c r="KO30" s="67"/>
      <c r="KP30" s="67"/>
      <c r="KQ30" s="67"/>
      <c r="KR30" s="67"/>
      <c r="KS30" s="67"/>
      <c r="KT30" s="67"/>
      <c r="KU30" s="67"/>
      <c r="KV30" s="67"/>
      <c r="KW30" s="67"/>
      <c r="KX30" s="67"/>
      <c r="KY30" s="67"/>
      <c r="KZ30" s="67"/>
      <c r="LA30" s="67"/>
      <c r="LB30" s="67"/>
      <c r="LC30" s="67"/>
      <c r="LD30" s="67"/>
      <c r="LE30" s="67"/>
      <c r="LF30" s="67"/>
      <c r="LG30" s="67"/>
      <c r="LH30" s="67"/>
      <c r="LI30" s="67"/>
      <c r="LJ30" s="67"/>
      <c r="LK30" s="67"/>
      <c r="LL30" s="67"/>
      <c r="LM30" s="67"/>
      <c r="LN30" s="67"/>
      <c r="LO30" s="67"/>
      <c r="LP30" s="67"/>
      <c r="LQ30" s="67"/>
      <c r="LR30" s="67"/>
      <c r="LS30" s="67"/>
      <c r="LT30" s="67"/>
      <c r="LU30" s="67"/>
      <c r="LV30" s="67"/>
      <c r="LW30" s="67"/>
      <c r="LX30" s="67"/>
      <c r="LY30" s="67"/>
      <c r="LZ30" s="67"/>
      <c r="MA30" s="67"/>
      <c r="MB30" s="67"/>
      <c r="MC30" s="67"/>
      <c r="MD30" s="67"/>
      <c r="ME30" s="67"/>
      <c r="MF30" s="67"/>
      <c r="MG30" s="67"/>
      <c r="MH30" s="67"/>
      <c r="MI30" s="67"/>
      <c r="MJ30" s="67"/>
      <c r="MK30" s="67"/>
      <c r="ML30" s="67"/>
      <c r="MM30" s="67"/>
      <c r="MN30" s="67"/>
      <c r="MO30" s="67"/>
      <c r="MP30" s="67"/>
      <c r="MQ30" s="67"/>
      <c r="MR30" s="67"/>
      <c r="MS30" s="67"/>
      <c r="MT30" s="67"/>
      <c r="MU30" s="67"/>
      <c r="MV30" s="67"/>
      <c r="MW30" s="67"/>
      <c r="MX30" s="67"/>
      <c r="MY30" s="67"/>
      <c r="MZ30" s="67"/>
      <c r="NA30" s="67"/>
      <c r="NB30" s="67"/>
      <c r="NC30" s="67"/>
      <c r="ND30" s="67"/>
      <c r="NE30" s="67"/>
      <c r="NF30" s="67"/>
      <c r="NG30" s="67"/>
      <c r="NH30" s="67"/>
      <c r="NI30" s="67"/>
      <c r="NJ30" s="67"/>
      <c r="NK30" s="67"/>
      <c r="NL30" s="67"/>
      <c r="NM30" s="67"/>
      <c r="NN30" s="67"/>
      <c r="NO30" s="67"/>
      <c r="NP30" s="67"/>
      <c r="NQ30" s="67"/>
      <c r="NR30" s="67"/>
      <c r="NS30" s="67"/>
      <c r="NT30" s="67"/>
      <c r="NU30" s="67"/>
      <c r="NV30" s="67"/>
      <c r="NW30" s="67"/>
      <c r="NX30" s="67"/>
      <c r="NY30" s="67"/>
      <c r="NZ30" s="67"/>
      <c r="OA30" s="67"/>
      <c r="OB30" s="67"/>
      <c r="OC30" s="67"/>
      <c r="OD30" s="67"/>
      <c r="OE30" s="67"/>
      <c r="OF30" s="67"/>
      <c r="OG30" s="67"/>
      <c r="OH30" s="67"/>
      <c r="OI30" s="67"/>
      <c r="OJ30" s="67"/>
      <c r="OK30" s="67"/>
      <c r="OL30" s="67"/>
      <c r="OM30" s="67"/>
      <c r="ON30" s="67"/>
      <c r="OO30" s="67"/>
      <c r="OP30" s="67"/>
      <c r="OQ30" s="67"/>
      <c r="OR30" s="67"/>
      <c r="OS30" s="67"/>
      <c r="OT30" s="67"/>
      <c r="OU30" s="67"/>
      <c r="OV30" s="67"/>
      <c r="OW30" s="67"/>
      <c r="OX30" s="67"/>
      <c r="OY30" s="67"/>
      <c r="OZ30" s="67"/>
      <c r="PA30" s="67"/>
      <c r="PB30" s="67"/>
      <c r="PC30" s="67"/>
      <c r="PD30" s="67"/>
      <c r="PE30" s="67"/>
      <c r="PF30" s="67"/>
      <c r="PG30" s="67"/>
      <c r="PH30" s="67"/>
      <c r="PI30" s="67"/>
      <c r="PJ30" s="67"/>
      <c r="PK30" s="67"/>
      <c r="PL30" s="67"/>
      <c r="PM30" s="67"/>
      <c r="PN30" s="67"/>
      <c r="PO30" s="67"/>
      <c r="PP30" s="67"/>
      <c r="PQ30" s="67"/>
      <c r="PR30" s="67"/>
      <c r="PS30" s="67"/>
    </row>
    <row r="31" spans="1:435" s="6" customFormat="1" ht="16.5" customHeight="1" x14ac:dyDescent="0.25">
      <c r="A31" s="39">
        <v>22</v>
      </c>
      <c r="B31" s="18" t="s">
        <v>185</v>
      </c>
      <c r="C31" s="18" t="s">
        <v>186</v>
      </c>
      <c r="D31" s="40" t="s">
        <v>61</v>
      </c>
      <c r="E31" s="18" t="s">
        <v>157</v>
      </c>
      <c r="F31" s="18" t="s">
        <v>70</v>
      </c>
      <c r="G31" s="20" t="s">
        <v>111</v>
      </c>
      <c r="H31" s="23">
        <v>45390</v>
      </c>
      <c r="I31" s="45" t="s">
        <v>247</v>
      </c>
      <c r="J31" s="45"/>
      <c r="K31" s="56">
        <v>10000</v>
      </c>
      <c r="L31" s="78">
        <f>K31*2.87%</f>
        <v>287</v>
      </c>
      <c r="M31" s="78">
        <f>K31*7.1%</f>
        <v>709.99999999999989</v>
      </c>
      <c r="N31" s="78">
        <f>(K31*1.2)/100</f>
        <v>120</v>
      </c>
      <c r="O31" s="78">
        <f>K31*3.04%</f>
        <v>304</v>
      </c>
      <c r="P31" s="78">
        <f>K31*7.09%</f>
        <v>709</v>
      </c>
      <c r="Q31" s="78">
        <v>0</v>
      </c>
      <c r="R31" s="78">
        <f>SUM(L31:Q31)</f>
        <v>2130</v>
      </c>
      <c r="S31" s="78">
        <f>L31+O31+Q31</f>
        <v>591</v>
      </c>
      <c r="T31" s="78">
        <f t="shared" si="1"/>
        <v>1539</v>
      </c>
      <c r="U31" s="109">
        <f t="shared" si="2"/>
        <v>9409</v>
      </c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  <c r="IX31" s="66"/>
      <c r="IY31" s="66"/>
      <c r="IZ31" s="66"/>
      <c r="JA31" s="66"/>
      <c r="JB31" s="66"/>
      <c r="JC31" s="66"/>
      <c r="JD31" s="66"/>
      <c r="JE31" s="66"/>
      <c r="JF31" s="66"/>
      <c r="JG31" s="66"/>
      <c r="JH31" s="66"/>
      <c r="JI31" s="66"/>
      <c r="JJ31" s="66"/>
      <c r="JK31" s="66"/>
      <c r="JL31" s="66"/>
      <c r="JM31" s="66"/>
      <c r="JN31" s="66"/>
      <c r="JO31" s="66"/>
      <c r="JP31" s="66"/>
      <c r="JQ31" s="66"/>
      <c r="JR31" s="66"/>
      <c r="JS31" s="66"/>
      <c r="JT31" s="66"/>
      <c r="JU31" s="66"/>
      <c r="JV31" s="66"/>
      <c r="JW31" s="66"/>
      <c r="JX31" s="66"/>
      <c r="JY31" s="66"/>
      <c r="JZ31" s="66"/>
      <c r="KA31" s="66"/>
      <c r="KB31" s="66"/>
      <c r="KC31" s="66"/>
      <c r="KD31" s="66"/>
      <c r="KE31" s="66"/>
      <c r="KF31" s="66"/>
      <c r="KG31" s="66"/>
      <c r="KH31" s="66"/>
      <c r="KI31" s="66"/>
      <c r="KJ31" s="66"/>
      <c r="KK31" s="66"/>
      <c r="KL31" s="66"/>
      <c r="KM31" s="66"/>
      <c r="KN31" s="66"/>
      <c r="KO31" s="66"/>
      <c r="KP31" s="66"/>
      <c r="KQ31" s="66"/>
      <c r="KR31" s="66"/>
      <c r="KS31" s="66"/>
      <c r="KT31" s="66"/>
      <c r="KU31" s="66"/>
      <c r="KV31" s="66"/>
      <c r="KW31" s="66"/>
      <c r="KX31" s="66"/>
      <c r="KY31" s="66"/>
      <c r="KZ31" s="66"/>
      <c r="LA31" s="66"/>
      <c r="LB31" s="66"/>
      <c r="LC31" s="66"/>
      <c r="LD31" s="66"/>
      <c r="LE31" s="66"/>
      <c r="LF31" s="66"/>
      <c r="LG31" s="66"/>
      <c r="LH31" s="66"/>
      <c r="LI31" s="66"/>
      <c r="LJ31" s="66"/>
      <c r="LK31" s="66"/>
      <c r="LL31" s="66"/>
      <c r="LM31" s="66"/>
      <c r="LN31" s="66"/>
      <c r="LO31" s="66"/>
      <c r="LP31" s="66"/>
      <c r="LQ31" s="66"/>
      <c r="LR31" s="66"/>
      <c r="LS31" s="66"/>
      <c r="LT31" s="66"/>
      <c r="LU31" s="66"/>
      <c r="LV31" s="66"/>
      <c r="LW31" s="66"/>
      <c r="LX31" s="66"/>
      <c r="LY31" s="66"/>
      <c r="LZ31" s="66"/>
      <c r="MA31" s="66"/>
      <c r="MB31" s="66"/>
      <c r="MC31" s="66"/>
      <c r="MD31" s="66"/>
      <c r="ME31" s="66"/>
      <c r="MF31" s="66"/>
      <c r="MG31" s="66"/>
      <c r="MH31" s="66"/>
      <c r="MI31" s="66"/>
      <c r="MJ31" s="66"/>
      <c r="MK31" s="66"/>
      <c r="ML31" s="66"/>
      <c r="MM31" s="66"/>
      <c r="MN31" s="66"/>
      <c r="MO31" s="66"/>
      <c r="MP31" s="66"/>
      <c r="MQ31" s="66"/>
      <c r="MR31" s="66"/>
      <c r="MS31" s="66"/>
      <c r="MT31" s="66"/>
      <c r="MU31" s="66"/>
      <c r="MV31" s="66"/>
      <c r="MW31" s="66"/>
      <c r="MX31" s="66"/>
      <c r="MY31" s="66"/>
      <c r="MZ31" s="66"/>
      <c r="NA31" s="66"/>
      <c r="NB31" s="66"/>
      <c r="NC31" s="66"/>
      <c r="ND31" s="66"/>
      <c r="NE31" s="66"/>
      <c r="NF31" s="66"/>
      <c r="NG31" s="66"/>
      <c r="NH31" s="66"/>
      <c r="NI31" s="66"/>
      <c r="NJ31" s="66"/>
      <c r="NK31" s="66"/>
      <c r="NL31" s="66"/>
      <c r="NM31" s="66"/>
      <c r="NN31" s="66"/>
      <c r="NO31" s="66"/>
      <c r="NP31" s="66"/>
      <c r="NQ31" s="66"/>
      <c r="NR31" s="66"/>
      <c r="NS31" s="66"/>
      <c r="NT31" s="66"/>
      <c r="NU31" s="66"/>
      <c r="NV31" s="66"/>
      <c r="NW31" s="66"/>
      <c r="NX31" s="66"/>
      <c r="NY31" s="66"/>
      <c r="NZ31" s="66"/>
      <c r="OA31" s="66"/>
      <c r="OB31" s="66"/>
      <c r="OC31" s="66"/>
      <c r="OD31" s="66"/>
      <c r="OE31" s="66"/>
      <c r="OF31" s="66"/>
      <c r="OG31" s="66"/>
      <c r="OH31" s="66"/>
      <c r="OI31" s="66"/>
      <c r="OJ31" s="66"/>
      <c r="OK31" s="66"/>
      <c r="OL31" s="66"/>
      <c r="OM31" s="66"/>
      <c r="ON31" s="66"/>
      <c r="OO31" s="66"/>
      <c r="OP31" s="66"/>
      <c r="OQ31" s="66"/>
      <c r="OR31" s="66"/>
      <c r="OS31" s="66"/>
      <c r="OT31" s="66"/>
      <c r="OU31" s="66"/>
      <c r="OV31" s="66"/>
      <c r="OW31" s="66"/>
      <c r="OX31" s="66"/>
      <c r="OY31" s="66"/>
      <c r="OZ31" s="66"/>
      <c r="PA31" s="66"/>
      <c r="PB31" s="66"/>
      <c r="PC31" s="66"/>
      <c r="PD31" s="66"/>
      <c r="PE31" s="66"/>
      <c r="PF31" s="66"/>
      <c r="PG31" s="66"/>
      <c r="PH31" s="66"/>
      <c r="PI31" s="66"/>
      <c r="PJ31" s="66"/>
      <c r="PK31" s="66"/>
      <c r="PL31" s="66"/>
      <c r="PM31" s="66"/>
      <c r="PN31" s="66"/>
      <c r="PO31" s="66"/>
      <c r="PP31" s="66"/>
      <c r="PQ31" s="66"/>
      <c r="PR31" s="66"/>
      <c r="PS31" s="66"/>
    </row>
    <row r="32" spans="1:435" s="6" customFormat="1" ht="13.5" customHeight="1" x14ac:dyDescent="0.25">
      <c r="A32" s="39">
        <v>23</v>
      </c>
      <c r="B32" s="18" t="s">
        <v>197</v>
      </c>
      <c r="C32" s="18" t="s">
        <v>198</v>
      </c>
      <c r="D32" s="18" t="s">
        <v>65</v>
      </c>
      <c r="E32" s="18" t="s">
        <v>225</v>
      </c>
      <c r="F32" s="18" t="s">
        <v>70</v>
      </c>
      <c r="G32" s="20" t="s">
        <v>111</v>
      </c>
      <c r="H32" s="26">
        <v>45443</v>
      </c>
      <c r="I32" s="45" t="s">
        <v>247</v>
      </c>
      <c r="J32" s="45"/>
      <c r="K32" s="56">
        <v>10000</v>
      </c>
      <c r="L32" s="79">
        <f>K32*2.87%</f>
        <v>287</v>
      </c>
      <c r="M32" s="78">
        <f>K32*7.1%</f>
        <v>709.99999999999989</v>
      </c>
      <c r="N32" s="78">
        <f>(K32*1.2)/100</f>
        <v>120</v>
      </c>
      <c r="O32" s="78">
        <f>K32*3.04%</f>
        <v>304</v>
      </c>
      <c r="P32" s="78">
        <f>K32*7.09%</f>
        <v>709</v>
      </c>
      <c r="Q32" s="78">
        <v>0</v>
      </c>
      <c r="R32" s="78">
        <f>SUM(L32:Q32)</f>
        <v>2130</v>
      </c>
      <c r="S32" s="78">
        <f>L32+O32+Q32</f>
        <v>591</v>
      </c>
      <c r="T32" s="78">
        <f t="shared" si="1"/>
        <v>1539</v>
      </c>
      <c r="U32" s="109">
        <f t="shared" si="2"/>
        <v>9409</v>
      </c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  <c r="IX32" s="66"/>
      <c r="IY32" s="66"/>
      <c r="IZ32" s="66"/>
      <c r="JA32" s="66"/>
      <c r="JB32" s="66"/>
      <c r="JC32" s="66"/>
      <c r="JD32" s="66"/>
      <c r="JE32" s="66"/>
      <c r="JF32" s="66"/>
      <c r="JG32" s="66"/>
      <c r="JH32" s="66"/>
      <c r="JI32" s="66"/>
      <c r="JJ32" s="66"/>
      <c r="JK32" s="66"/>
      <c r="JL32" s="66"/>
      <c r="JM32" s="66"/>
      <c r="JN32" s="66"/>
      <c r="JO32" s="66"/>
      <c r="JP32" s="66"/>
      <c r="JQ32" s="66"/>
      <c r="JR32" s="66"/>
      <c r="JS32" s="66"/>
      <c r="JT32" s="66"/>
      <c r="JU32" s="66"/>
      <c r="JV32" s="66"/>
      <c r="JW32" s="66"/>
      <c r="JX32" s="66"/>
      <c r="JY32" s="66"/>
      <c r="JZ32" s="66"/>
      <c r="KA32" s="66"/>
      <c r="KB32" s="66"/>
      <c r="KC32" s="66"/>
      <c r="KD32" s="66"/>
      <c r="KE32" s="66"/>
      <c r="KF32" s="66"/>
      <c r="KG32" s="66"/>
      <c r="KH32" s="66"/>
      <c r="KI32" s="66"/>
      <c r="KJ32" s="66"/>
      <c r="KK32" s="66"/>
      <c r="KL32" s="66"/>
      <c r="KM32" s="66"/>
      <c r="KN32" s="66"/>
      <c r="KO32" s="66"/>
      <c r="KP32" s="66"/>
      <c r="KQ32" s="66"/>
      <c r="KR32" s="66"/>
      <c r="KS32" s="66"/>
      <c r="KT32" s="66"/>
      <c r="KU32" s="66"/>
      <c r="KV32" s="66"/>
      <c r="KW32" s="66"/>
      <c r="KX32" s="66"/>
      <c r="KY32" s="66"/>
      <c r="KZ32" s="66"/>
      <c r="LA32" s="66"/>
      <c r="LB32" s="66"/>
      <c r="LC32" s="66"/>
      <c r="LD32" s="66"/>
      <c r="LE32" s="66"/>
      <c r="LF32" s="66"/>
      <c r="LG32" s="66"/>
      <c r="LH32" s="66"/>
      <c r="LI32" s="66"/>
      <c r="LJ32" s="66"/>
      <c r="LK32" s="66"/>
      <c r="LL32" s="66"/>
      <c r="LM32" s="66"/>
      <c r="LN32" s="66"/>
      <c r="LO32" s="66"/>
      <c r="LP32" s="66"/>
      <c r="LQ32" s="66"/>
      <c r="LR32" s="66"/>
      <c r="LS32" s="66"/>
      <c r="LT32" s="66"/>
      <c r="LU32" s="66"/>
      <c r="LV32" s="66"/>
      <c r="LW32" s="66"/>
      <c r="LX32" s="66"/>
      <c r="LY32" s="66"/>
      <c r="LZ32" s="66"/>
      <c r="MA32" s="66"/>
      <c r="MB32" s="66"/>
      <c r="MC32" s="66"/>
      <c r="MD32" s="66"/>
      <c r="ME32" s="66"/>
      <c r="MF32" s="66"/>
      <c r="MG32" s="66"/>
      <c r="MH32" s="66"/>
      <c r="MI32" s="66"/>
      <c r="MJ32" s="66"/>
      <c r="MK32" s="66"/>
      <c r="ML32" s="66"/>
      <c r="MM32" s="66"/>
      <c r="MN32" s="66"/>
      <c r="MO32" s="66"/>
      <c r="MP32" s="66"/>
      <c r="MQ32" s="66"/>
      <c r="MR32" s="66"/>
      <c r="MS32" s="66"/>
      <c r="MT32" s="66"/>
      <c r="MU32" s="66"/>
      <c r="MV32" s="66"/>
      <c r="MW32" s="66"/>
      <c r="MX32" s="66"/>
      <c r="MY32" s="66"/>
      <c r="MZ32" s="66"/>
      <c r="NA32" s="66"/>
      <c r="NB32" s="66"/>
      <c r="NC32" s="66"/>
      <c r="ND32" s="66"/>
      <c r="NE32" s="66"/>
      <c r="NF32" s="66"/>
      <c r="NG32" s="66"/>
      <c r="NH32" s="66"/>
      <c r="NI32" s="66"/>
      <c r="NJ32" s="66"/>
      <c r="NK32" s="66"/>
      <c r="NL32" s="66"/>
      <c r="NM32" s="66"/>
      <c r="NN32" s="66"/>
      <c r="NO32" s="66"/>
      <c r="NP32" s="66"/>
      <c r="NQ32" s="66"/>
      <c r="NR32" s="66"/>
      <c r="NS32" s="66"/>
      <c r="NT32" s="66"/>
      <c r="NU32" s="66"/>
      <c r="NV32" s="66"/>
      <c r="NW32" s="66"/>
      <c r="NX32" s="66"/>
      <c r="NY32" s="66"/>
      <c r="NZ32" s="66"/>
      <c r="OA32" s="66"/>
      <c r="OB32" s="66"/>
      <c r="OC32" s="66"/>
      <c r="OD32" s="66"/>
      <c r="OE32" s="66"/>
      <c r="OF32" s="66"/>
      <c r="OG32" s="66"/>
      <c r="OH32" s="66"/>
      <c r="OI32" s="66"/>
      <c r="OJ32" s="66"/>
      <c r="OK32" s="66"/>
      <c r="OL32" s="66"/>
      <c r="OM32" s="66"/>
      <c r="ON32" s="66"/>
      <c r="OO32" s="66"/>
      <c r="OP32" s="66"/>
      <c r="OQ32" s="66"/>
      <c r="OR32" s="66"/>
      <c r="OS32" s="66"/>
      <c r="OT32" s="66"/>
      <c r="OU32" s="66"/>
      <c r="OV32" s="66"/>
      <c r="OW32" s="66"/>
      <c r="OX32" s="66"/>
      <c r="OY32" s="66"/>
      <c r="OZ32" s="66"/>
      <c r="PA32" s="66"/>
      <c r="PB32" s="66"/>
      <c r="PC32" s="66"/>
      <c r="PD32" s="66"/>
      <c r="PE32" s="66"/>
      <c r="PF32" s="66"/>
      <c r="PG32" s="66"/>
      <c r="PH32" s="66"/>
      <c r="PI32" s="66"/>
      <c r="PJ32" s="66"/>
      <c r="PK32" s="66"/>
      <c r="PL32" s="66"/>
      <c r="PM32" s="66"/>
      <c r="PN32" s="66"/>
      <c r="PO32" s="66"/>
      <c r="PP32" s="66"/>
      <c r="PQ32" s="66"/>
      <c r="PR32" s="66"/>
      <c r="PS32" s="66"/>
    </row>
    <row r="33" spans="1:435" s="8" customFormat="1" ht="16.5" customHeight="1" x14ac:dyDescent="0.25">
      <c r="A33" s="39">
        <v>24</v>
      </c>
      <c r="B33" s="50" t="s">
        <v>258</v>
      </c>
      <c r="C33" s="50" t="s">
        <v>259</v>
      </c>
      <c r="D33" s="50" t="s">
        <v>83</v>
      </c>
      <c r="E33" s="51" t="s">
        <v>268</v>
      </c>
      <c r="F33" s="18" t="s">
        <v>70</v>
      </c>
      <c r="G33" s="49" t="s">
        <v>113</v>
      </c>
      <c r="H33" s="33" t="s">
        <v>250</v>
      </c>
      <c r="I33" s="59" t="s">
        <v>247</v>
      </c>
      <c r="J33" s="45"/>
      <c r="K33" s="75">
        <v>15000</v>
      </c>
      <c r="L33" s="78">
        <f>K33*2.87%</f>
        <v>430.5</v>
      </c>
      <c r="M33" s="78">
        <f>K33*7.1%</f>
        <v>1065</v>
      </c>
      <c r="N33" s="78">
        <f>(K33*1.2)/100</f>
        <v>180</v>
      </c>
      <c r="O33" s="78">
        <f>K33*3.04%</f>
        <v>456</v>
      </c>
      <c r="P33" s="78">
        <f>K33*7.09%</f>
        <v>1063.5</v>
      </c>
      <c r="Q33" s="78">
        <v>0</v>
      </c>
      <c r="R33" s="78">
        <f>SUM(L33:Q33)</f>
        <v>3195</v>
      </c>
      <c r="S33" s="78">
        <f>L33+O33+Q33</f>
        <v>886.5</v>
      </c>
      <c r="T33" s="78">
        <f t="shared" si="1"/>
        <v>2308.5</v>
      </c>
      <c r="U33" s="109">
        <f t="shared" si="2"/>
        <v>14113.5</v>
      </c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66"/>
      <c r="DF33" s="66"/>
      <c r="DG33" s="66"/>
      <c r="DH33" s="66"/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U33" s="66"/>
      <c r="DV33" s="66"/>
      <c r="DW33" s="66"/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66"/>
      <c r="EK33" s="66"/>
      <c r="EL33" s="66"/>
      <c r="EM33" s="66"/>
      <c r="EN33" s="66"/>
      <c r="EO33" s="66"/>
      <c r="EP33" s="66"/>
      <c r="EQ33" s="66"/>
      <c r="ER33" s="66"/>
      <c r="ES33" s="66"/>
      <c r="ET33" s="66"/>
      <c r="EU33" s="66"/>
      <c r="EV33" s="66"/>
      <c r="EW33" s="66"/>
      <c r="EX33" s="66"/>
      <c r="EY33" s="66"/>
      <c r="EZ33" s="66"/>
      <c r="FA33" s="66"/>
      <c r="FB33" s="66"/>
      <c r="FC33" s="66"/>
      <c r="FD33" s="66"/>
      <c r="FE33" s="66"/>
      <c r="FF33" s="66"/>
      <c r="FG33" s="66"/>
      <c r="FH33" s="66"/>
      <c r="FI33" s="66"/>
      <c r="FJ33" s="66"/>
      <c r="FK33" s="66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  <c r="IX33" s="67"/>
      <c r="IY33" s="67"/>
      <c r="IZ33" s="67"/>
      <c r="JA33" s="67"/>
      <c r="JB33" s="67"/>
      <c r="JC33" s="67"/>
      <c r="JD33" s="67"/>
      <c r="JE33" s="67"/>
      <c r="JF33" s="67"/>
      <c r="JG33" s="67"/>
      <c r="JH33" s="67"/>
      <c r="JI33" s="67"/>
      <c r="JJ33" s="67"/>
      <c r="JK33" s="67"/>
      <c r="JL33" s="67"/>
      <c r="JM33" s="67"/>
      <c r="JN33" s="67"/>
      <c r="JO33" s="67"/>
      <c r="JP33" s="67"/>
      <c r="JQ33" s="67"/>
      <c r="JR33" s="67"/>
      <c r="JS33" s="67"/>
      <c r="JT33" s="67"/>
      <c r="JU33" s="67"/>
      <c r="JV33" s="67"/>
      <c r="JW33" s="67"/>
      <c r="JX33" s="67"/>
      <c r="JY33" s="67"/>
      <c r="JZ33" s="67"/>
      <c r="KA33" s="67"/>
      <c r="KB33" s="67"/>
      <c r="KC33" s="67"/>
      <c r="KD33" s="67"/>
      <c r="KE33" s="67"/>
      <c r="KF33" s="67"/>
      <c r="KG33" s="67"/>
      <c r="KH33" s="67"/>
      <c r="KI33" s="67"/>
      <c r="KJ33" s="67"/>
      <c r="KK33" s="67"/>
      <c r="KL33" s="67"/>
      <c r="KM33" s="67"/>
      <c r="KN33" s="67"/>
      <c r="KO33" s="67"/>
      <c r="KP33" s="67"/>
      <c r="KQ33" s="67"/>
      <c r="KR33" s="67"/>
      <c r="KS33" s="67"/>
      <c r="KT33" s="67"/>
      <c r="KU33" s="67"/>
      <c r="KV33" s="67"/>
      <c r="KW33" s="67"/>
      <c r="KX33" s="67"/>
      <c r="KY33" s="67"/>
      <c r="KZ33" s="67"/>
      <c r="LA33" s="67"/>
      <c r="LB33" s="67"/>
      <c r="LC33" s="67"/>
      <c r="LD33" s="67"/>
      <c r="LE33" s="67"/>
      <c r="LF33" s="67"/>
      <c r="LG33" s="67"/>
      <c r="LH33" s="67"/>
      <c r="LI33" s="67"/>
      <c r="LJ33" s="67"/>
      <c r="LK33" s="67"/>
      <c r="LL33" s="67"/>
      <c r="LM33" s="67"/>
      <c r="LN33" s="67"/>
      <c r="LO33" s="67"/>
      <c r="LP33" s="67"/>
      <c r="LQ33" s="67"/>
      <c r="LR33" s="67"/>
      <c r="LS33" s="67"/>
      <c r="LT33" s="67"/>
      <c r="LU33" s="67"/>
      <c r="LV33" s="67"/>
      <c r="LW33" s="67"/>
      <c r="LX33" s="67"/>
      <c r="LY33" s="67"/>
      <c r="LZ33" s="67"/>
      <c r="MA33" s="67"/>
      <c r="MB33" s="67"/>
      <c r="MC33" s="67"/>
      <c r="MD33" s="67"/>
      <c r="ME33" s="67"/>
      <c r="MF33" s="67"/>
      <c r="MG33" s="67"/>
      <c r="MH33" s="67"/>
      <c r="MI33" s="67"/>
      <c r="MJ33" s="67"/>
      <c r="MK33" s="67"/>
      <c r="ML33" s="67"/>
      <c r="MM33" s="67"/>
      <c r="MN33" s="67"/>
      <c r="MO33" s="67"/>
      <c r="MP33" s="67"/>
      <c r="MQ33" s="67"/>
      <c r="MR33" s="67"/>
      <c r="MS33" s="67"/>
      <c r="MT33" s="67"/>
      <c r="MU33" s="67"/>
      <c r="MV33" s="67"/>
      <c r="MW33" s="67"/>
      <c r="MX33" s="67"/>
      <c r="MY33" s="67"/>
      <c r="MZ33" s="67"/>
      <c r="NA33" s="67"/>
      <c r="NB33" s="67"/>
      <c r="NC33" s="67"/>
      <c r="ND33" s="67"/>
      <c r="NE33" s="67"/>
      <c r="NF33" s="67"/>
      <c r="NG33" s="67"/>
      <c r="NH33" s="67"/>
      <c r="NI33" s="67"/>
      <c r="NJ33" s="67"/>
      <c r="NK33" s="67"/>
      <c r="NL33" s="67"/>
      <c r="NM33" s="67"/>
      <c r="NN33" s="67"/>
      <c r="NO33" s="67"/>
      <c r="NP33" s="67"/>
      <c r="NQ33" s="67"/>
      <c r="NR33" s="67"/>
      <c r="NS33" s="67"/>
      <c r="NT33" s="67"/>
      <c r="NU33" s="67"/>
      <c r="NV33" s="67"/>
      <c r="NW33" s="67"/>
      <c r="NX33" s="67"/>
      <c r="NY33" s="67"/>
      <c r="NZ33" s="67"/>
      <c r="OA33" s="67"/>
      <c r="OB33" s="67"/>
      <c r="OC33" s="67"/>
      <c r="OD33" s="67"/>
      <c r="OE33" s="67"/>
      <c r="OF33" s="67"/>
      <c r="OG33" s="67"/>
      <c r="OH33" s="67"/>
      <c r="OI33" s="67"/>
      <c r="OJ33" s="67"/>
      <c r="OK33" s="67"/>
      <c r="OL33" s="67"/>
      <c r="OM33" s="67"/>
      <c r="ON33" s="67"/>
      <c r="OO33" s="67"/>
      <c r="OP33" s="67"/>
      <c r="OQ33" s="67"/>
      <c r="OR33" s="67"/>
      <c r="OS33" s="67"/>
      <c r="OT33" s="67"/>
      <c r="OU33" s="67"/>
      <c r="OV33" s="67"/>
      <c r="OW33" s="67"/>
      <c r="OX33" s="67"/>
      <c r="OY33" s="67"/>
      <c r="OZ33" s="67"/>
      <c r="PA33" s="67"/>
      <c r="PB33" s="67"/>
      <c r="PC33" s="67"/>
      <c r="PD33" s="67"/>
      <c r="PE33" s="67"/>
      <c r="PF33" s="67"/>
      <c r="PG33" s="67"/>
      <c r="PH33" s="67"/>
      <c r="PI33" s="67"/>
      <c r="PJ33" s="67"/>
      <c r="PK33" s="67"/>
      <c r="PL33" s="67"/>
      <c r="PM33" s="67"/>
      <c r="PN33" s="67"/>
      <c r="PO33" s="67"/>
      <c r="PP33" s="67"/>
      <c r="PQ33" s="67"/>
      <c r="PR33" s="67"/>
      <c r="PS33" s="67"/>
    </row>
    <row r="34" spans="1:435" s="8" customFormat="1" ht="16.5" customHeight="1" x14ac:dyDescent="0.25">
      <c r="A34" s="39">
        <v>25</v>
      </c>
      <c r="B34" s="24" t="s">
        <v>125</v>
      </c>
      <c r="C34" s="24" t="s">
        <v>126</v>
      </c>
      <c r="D34" s="19" t="s">
        <v>61</v>
      </c>
      <c r="E34" s="19" t="s">
        <v>59</v>
      </c>
      <c r="F34" s="19" t="s">
        <v>70</v>
      </c>
      <c r="G34" s="20" t="s">
        <v>111</v>
      </c>
      <c r="H34" s="21">
        <v>44682</v>
      </c>
      <c r="I34" s="45" t="s">
        <v>249</v>
      </c>
      <c r="J34" s="45"/>
      <c r="K34" s="76">
        <v>10000</v>
      </c>
      <c r="L34" s="78">
        <f>K34*2.87%</f>
        <v>287</v>
      </c>
      <c r="M34" s="78">
        <f>K34*7.1%</f>
        <v>709.99999999999989</v>
      </c>
      <c r="N34" s="78">
        <f>(K34*1.2)/100</f>
        <v>120</v>
      </c>
      <c r="O34" s="78">
        <f>K34*3.04%</f>
        <v>304</v>
      </c>
      <c r="P34" s="78">
        <f>K34*7.09%</f>
        <v>709</v>
      </c>
      <c r="Q34" s="78">
        <v>0</v>
      </c>
      <c r="R34" s="78">
        <f>SUM(L34:Q34)</f>
        <v>2130</v>
      </c>
      <c r="S34" s="78">
        <f>L34+O34+Q34</f>
        <v>591</v>
      </c>
      <c r="T34" s="78">
        <f t="shared" si="1"/>
        <v>1539</v>
      </c>
      <c r="U34" s="109">
        <f t="shared" si="2"/>
        <v>9409</v>
      </c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6"/>
      <c r="FG34" s="66"/>
      <c r="FH34" s="66"/>
      <c r="FI34" s="66"/>
      <c r="FJ34" s="66"/>
      <c r="FK34" s="66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  <c r="IU34" s="67"/>
      <c r="IV34" s="67"/>
      <c r="IW34" s="67"/>
      <c r="IX34" s="67"/>
      <c r="IY34" s="67"/>
      <c r="IZ34" s="67"/>
      <c r="JA34" s="67"/>
      <c r="JB34" s="67"/>
      <c r="JC34" s="67"/>
      <c r="JD34" s="67"/>
      <c r="JE34" s="67"/>
      <c r="JF34" s="67"/>
      <c r="JG34" s="67"/>
      <c r="JH34" s="67"/>
      <c r="JI34" s="67"/>
      <c r="JJ34" s="67"/>
      <c r="JK34" s="67"/>
      <c r="JL34" s="67"/>
      <c r="JM34" s="67"/>
      <c r="JN34" s="67"/>
      <c r="JO34" s="67"/>
      <c r="JP34" s="67"/>
      <c r="JQ34" s="67"/>
      <c r="JR34" s="67"/>
      <c r="JS34" s="67"/>
      <c r="JT34" s="67"/>
      <c r="JU34" s="67"/>
      <c r="JV34" s="67"/>
      <c r="JW34" s="67"/>
      <c r="JX34" s="67"/>
      <c r="JY34" s="67"/>
      <c r="JZ34" s="67"/>
      <c r="KA34" s="67"/>
      <c r="KB34" s="67"/>
      <c r="KC34" s="67"/>
      <c r="KD34" s="67"/>
      <c r="KE34" s="67"/>
      <c r="KF34" s="67"/>
      <c r="KG34" s="67"/>
      <c r="KH34" s="67"/>
      <c r="KI34" s="67"/>
      <c r="KJ34" s="67"/>
      <c r="KK34" s="67"/>
      <c r="KL34" s="67"/>
      <c r="KM34" s="67"/>
      <c r="KN34" s="67"/>
      <c r="KO34" s="67"/>
      <c r="KP34" s="67"/>
      <c r="KQ34" s="67"/>
      <c r="KR34" s="67"/>
      <c r="KS34" s="67"/>
      <c r="KT34" s="67"/>
      <c r="KU34" s="67"/>
      <c r="KV34" s="67"/>
      <c r="KW34" s="67"/>
      <c r="KX34" s="67"/>
      <c r="KY34" s="67"/>
      <c r="KZ34" s="67"/>
      <c r="LA34" s="67"/>
      <c r="LB34" s="67"/>
      <c r="LC34" s="67"/>
      <c r="LD34" s="67"/>
      <c r="LE34" s="67"/>
      <c r="LF34" s="67"/>
      <c r="LG34" s="67"/>
      <c r="LH34" s="67"/>
      <c r="LI34" s="67"/>
      <c r="LJ34" s="67"/>
      <c r="LK34" s="67"/>
      <c r="LL34" s="67"/>
      <c r="LM34" s="67"/>
      <c r="LN34" s="67"/>
      <c r="LO34" s="67"/>
      <c r="LP34" s="67"/>
      <c r="LQ34" s="67"/>
      <c r="LR34" s="67"/>
      <c r="LS34" s="67"/>
      <c r="LT34" s="67"/>
      <c r="LU34" s="67"/>
      <c r="LV34" s="67"/>
      <c r="LW34" s="67"/>
      <c r="LX34" s="67"/>
      <c r="LY34" s="67"/>
      <c r="LZ34" s="67"/>
      <c r="MA34" s="67"/>
      <c r="MB34" s="67"/>
      <c r="MC34" s="67"/>
      <c r="MD34" s="67"/>
      <c r="ME34" s="67"/>
      <c r="MF34" s="67"/>
      <c r="MG34" s="67"/>
      <c r="MH34" s="67"/>
      <c r="MI34" s="67"/>
      <c r="MJ34" s="67"/>
      <c r="MK34" s="67"/>
      <c r="ML34" s="67"/>
      <c r="MM34" s="67"/>
      <c r="MN34" s="67"/>
      <c r="MO34" s="67"/>
      <c r="MP34" s="67"/>
      <c r="MQ34" s="67"/>
      <c r="MR34" s="67"/>
      <c r="MS34" s="67"/>
      <c r="MT34" s="67"/>
      <c r="MU34" s="67"/>
      <c r="MV34" s="67"/>
      <c r="MW34" s="67"/>
      <c r="MX34" s="67"/>
      <c r="MY34" s="67"/>
      <c r="MZ34" s="67"/>
      <c r="NA34" s="67"/>
      <c r="NB34" s="67"/>
      <c r="NC34" s="67"/>
      <c r="ND34" s="67"/>
      <c r="NE34" s="67"/>
      <c r="NF34" s="67"/>
      <c r="NG34" s="67"/>
      <c r="NH34" s="67"/>
      <c r="NI34" s="67"/>
      <c r="NJ34" s="67"/>
      <c r="NK34" s="67"/>
      <c r="NL34" s="67"/>
      <c r="NM34" s="67"/>
      <c r="NN34" s="67"/>
      <c r="NO34" s="67"/>
      <c r="NP34" s="67"/>
      <c r="NQ34" s="67"/>
      <c r="NR34" s="67"/>
      <c r="NS34" s="67"/>
      <c r="NT34" s="67"/>
      <c r="NU34" s="67"/>
      <c r="NV34" s="67"/>
      <c r="NW34" s="67"/>
      <c r="NX34" s="67"/>
      <c r="NY34" s="67"/>
      <c r="NZ34" s="67"/>
      <c r="OA34" s="67"/>
      <c r="OB34" s="67"/>
      <c r="OC34" s="67"/>
      <c r="OD34" s="67"/>
      <c r="OE34" s="67"/>
      <c r="OF34" s="67"/>
      <c r="OG34" s="67"/>
      <c r="OH34" s="67"/>
      <c r="OI34" s="67"/>
      <c r="OJ34" s="67"/>
      <c r="OK34" s="67"/>
      <c r="OL34" s="67"/>
      <c r="OM34" s="67"/>
      <c r="ON34" s="67"/>
      <c r="OO34" s="67"/>
      <c r="OP34" s="67"/>
      <c r="OQ34" s="67"/>
      <c r="OR34" s="67"/>
      <c r="OS34" s="67"/>
      <c r="OT34" s="67"/>
      <c r="OU34" s="67"/>
      <c r="OV34" s="67"/>
      <c r="OW34" s="67"/>
      <c r="OX34" s="67"/>
      <c r="OY34" s="67"/>
      <c r="OZ34" s="67"/>
      <c r="PA34" s="67"/>
      <c r="PB34" s="67"/>
      <c r="PC34" s="67"/>
      <c r="PD34" s="67"/>
      <c r="PE34" s="67"/>
      <c r="PF34" s="67"/>
      <c r="PG34" s="67"/>
      <c r="PH34" s="67"/>
      <c r="PI34" s="67"/>
      <c r="PJ34" s="67"/>
      <c r="PK34" s="67"/>
      <c r="PL34" s="67"/>
      <c r="PM34" s="67"/>
      <c r="PN34" s="67"/>
      <c r="PO34" s="67"/>
      <c r="PP34" s="67"/>
      <c r="PQ34" s="67"/>
      <c r="PR34" s="67"/>
      <c r="PS34" s="67"/>
    </row>
    <row r="35" spans="1:435" s="6" customFormat="1" ht="16.5" customHeight="1" x14ac:dyDescent="0.25">
      <c r="A35" s="39">
        <v>26</v>
      </c>
      <c r="B35" s="18" t="s">
        <v>216</v>
      </c>
      <c r="C35" s="18" t="s">
        <v>217</v>
      </c>
      <c r="D35" s="18" t="s">
        <v>61</v>
      </c>
      <c r="E35" s="18" t="s">
        <v>218</v>
      </c>
      <c r="F35" s="18" t="s">
        <v>70</v>
      </c>
      <c r="G35" s="20" t="s">
        <v>111</v>
      </c>
      <c r="H35" s="26">
        <v>45568</v>
      </c>
      <c r="I35" s="45" t="s">
        <v>247</v>
      </c>
      <c r="J35" s="45"/>
      <c r="K35" s="56">
        <v>10000</v>
      </c>
      <c r="L35" s="78">
        <f>K35*2.87%</f>
        <v>287</v>
      </c>
      <c r="M35" s="78">
        <f>K35*7.1%</f>
        <v>709.99999999999989</v>
      </c>
      <c r="N35" s="78">
        <f>(K35*1.2)/100</f>
        <v>120</v>
      </c>
      <c r="O35" s="78">
        <f>K35*3.04%</f>
        <v>304</v>
      </c>
      <c r="P35" s="78">
        <f>K35*7.09%</f>
        <v>709</v>
      </c>
      <c r="Q35" s="78">
        <v>0</v>
      </c>
      <c r="R35" s="78">
        <f>SUM(L35:Q35)</f>
        <v>2130</v>
      </c>
      <c r="S35" s="78">
        <f>L35+O35+Q35</f>
        <v>591</v>
      </c>
      <c r="T35" s="78">
        <f t="shared" si="1"/>
        <v>1539</v>
      </c>
      <c r="U35" s="109">
        <f t="shared" si="2"/>
        <v>9409</v>
      </c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DS35" s="66"/>
      <c r="DT35" s="66"/>
      <c r="DU35" s="66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  <c r="EO35" s="66"/>
      <c r="EP35" s="66"/>
      <c r="EQ35" s="66"/>
      <c r="ER35" s="66"/>
      <c r="ES35" s="66"/>
      <c r="ET35" s="66"/>
      <c r="EU35" s="66"/>
      <c r="EV35" s="66"/>
      <c r="EW35" s="66"/>
      <c r="EX35" s="66"/>
      <c r="EY35" s="66"/>
      <c r="EZ35" s="66"/>
      <c r="FA35" s="66"/>
      <c r="FB35" s="66"/>
      <c r="FC35" s="66"/>
      <c r="FD35" s="66"/>
      <c r="FE35" s="66"/>
      <c r="FF35" s="66"/>
      <c r="FG35" s="66"/>
      <c r="FH35" s="66"/>
      <c r="FI35" s="66"/>
      <c r="FJ35" s="66"/>
      <c r="FK35" s="66"/>
      <c r="FL35" s="66"/>
      <c r="FM35" s="66"/>
      <c r="FN35" s="66"/>
      <c r="FO35" s="66"/>
      <c r="FP35" s="66"/>
      <c r="FQ35" s="66"/>
      <c r="FR35" s="66"/>
      <c r="FS35" s="66"/>
      <c r="FT35" s="66"/>
      <c r="FU35" s="66"/>
      <c r="FV35" s="66"/>
      <c r="FW35" s="66"/>
      <c r="FX35" s="66"/>
      <c r="FY35" s="66"/>
      <c r="FZ35" s="66"/>
      <c r="GA35" s="66"/>
      <c r="GB35" s="66"/>
      <c r="GC35" s="66"/>
      <c r="GD35" s="66"/>
      <c r="GE35" s="66"/>
      <c r="GF35" s="66"/>
      <c r="GG35" s="66"/>
      <c r="GH35" s="66"/>
      <c r="GI35" s="66"/>
      <c r="GJ35" s="66"/>
      <c r="GK35" s="66"/>
      <c r="GL35" s="66"/>
      <c r="GM35" s="66"/>
      <c r="GN35" s="66"/>
      <c r="GO35" s="66"/>
      <c r="GP35" s="66"/>
      <c r="GQ35" s="66"/>
      <c r="GR35" s="66"/>
      <c r="GS35" s="66"/>
      <c r="GT35" s="66"/>
      <c r="GU35" s="66"/>
      <c r="GV35" s="66"/>
      <c r="GW35" s="66"/>
      <c r="GX35" s="66"/>
      <c r="GY35" s="66"/>
      <c r="GZ35" s="66"/>
      <c r="HA35" s="66"/>
      <c r="HB35" s="66"/>
      <c r="HC35" s="66"/>
      <c r="HD35" s="66"/>
      <c r="HE35" s="66"/>
      <c r="HF35" s="66"/>
      <c r="HG35" s="66"/>
      <c r="HH35" s="66"/>
      <c r="HI35" s="66"/>
      <c r="HJ35" s="66"/>
      <c r="HK35" s="66"/>
      <c r="HL35" s="66"/>
      <c r="HM35" s="66"/>
      <c r="HN35" s="66"/>
      <c r="HO35" s="66"/>
      <c r="HP35" s="66"/>
      <c r="HQ35" s="66"/>
      <c r="HR35" s="66"/>
      <c r="HS35" s="66"/>
      <c r="HT35" s="66"/>
      <c r="HU35" s="66"/>
      <c r="HV35" s="66"/>
      <c r="HW35" s="66"/>
      <c r="HX35" s="66"/>
      <c r="HY35" s="66"/>
      <c r="HZ35" s="66"/>
      <c r="IA35" s="66"/>
      <c r="IB35" s="66"/>
      <c r="IC35" s="66"/>
      <c r="ID35" s="66"/>
      <c r="IE35" s="66"/>
      <c r="IF35" s="66"/>
      <c r="IG35" s="66"/>
      <c r="IH35" s="66"/>
      <c r="II35" s="66"/>
      <c r="IJ35" s="66"/>
      <c r="IK35" s="66"/>
      <c r="IL35" s="66"/>
      <c r="IM35" s="66"/>
      <c r="IN35" s="66"/>
      <c r="IO35" s="66"/>
      <c r="IP35" s="66"/>
      <c r="IQ35" s="66"/>
      <c r="IR35" s="66"/>
      <c r="IS35" s="66"/>
      <c r="IT35" s="66"/>
      <c r="IU35" s="66"/>
      <c r="IV35" s="66"/>
      <c r="IW35" s="66"/>
      <c r="IX35" s="66"/>
      <c r="IY35" s="66"/>
      <c r="IZ35" s="66"/>
      <c r="JA35" s="66"/>
      <c r="JB35" s="66"/>
      <c r="JC35" s="66"/>
      <c r="JD35" s="66"/>
      <c r="JE35" s="66"/>
      <c r="JF35" s="66"/>
      <c r="JG35" s="66"/>
      <c r="JH35" s="66"/>
      <c r="JI35" s="66"/>
      <c r="JJ35" s="66"/>
      <c r="JK35" s="66"/>
      <c r="JL35" s="66"/>
      <c r="JM35" s="66"/>
      <c r="JN35" s="66"/>
      <c r="JO35" s="66"/>
      <c r="JP35" s="66"/>
      <c r="JQ35" s="66"/>
      <c r="JR35" s="66"/>
      <c r="JS35" s="66"/>
      <c r="JT35" s="66"/>
      <c r="JU35" s="66"/>
      <c r="JV35" s="66"/>
      <c r="JW35" s="66"/>
      <c r="JX35" s="66"/>
      <c r="JY35" s="66"/>
      <c r="JZ35" s="66"/>
      <c r="KA35" s="66"/>
      <c r="KB35" s="66"/>
      <c r="KC35" s="66"/>
      <c r="KD35" s="66"/>
      <c r="KE35" s="66"/>
      <c r="KF35" s="66"/>
      <c r="KG35" s="66"/>
      <c r="KH35" s="66"/>
      <c r="KI35" s="66"/>
      <c r="KJ35" s="66"/>
      <c r="KK35" s="66"/>
      <c r="KL35" s="66"/>
      <c r="KM35" s="66"/>
      <c r="KN35" s="66"/>
      <c r="KO35" s="66"/>
      <c r="KP35" s="66"/>
      <c r="KQ35" s="66"/>
      <c r="KR35" s="66"/>
      <c r="KS35" s="66"/>
      <c r="KT35" s="66"/>
      <c r="KU35" s="66"/>
      <c r="KV35" s="66"/>
      <c r="KW35" s="66"/>
      <c r="KX35" s="66"/>
      <c r="KY35" s="66"/>
      <c r="KZ35" s="66"/>
      <c r="LA35" s="66"/>
      <c r="LB35" s="66"/>
      <c r="LC35" s="66"/>
      <c r="LD35" s="66"/>
      <c r="LE35" s="66"/>
      <c r="LF35" s="66"/>
      <c r="LG35" s="66"/>
      <c r="LH35" s="66"/>
      <c r="LI35" s="66"/>
      <c r="LJ35" s="66"/>
      <c r="LK35" s="66"/>
      <c r="LL35" s="66"/>
      <c r="LM35" s="66"/>
      <c r="LN35" s="66"/>
      <c r="LO35" s="66"/>
      <c r="LP35" s="66"/>
      <c r="LQ35" s="66"/>
      <c r="LR35" s="66"/>
      <c r="LS35" s="66"/>
      <c r="LT35" s="66"/>
      <c r="LU35" s="66"/>
      <c r="LV35" s="66"/>
      <c r="LW35" s="66"/>
      <c r="LX35" s="66"/>
      <c r="LY35" s="66"/>
      <c r="LZ35" s="66"/>
      <c r="MA35" s="66"/>
      <c r="MB35" s="66"/>
      <c r="MC35" s="66"/>
      <c r="MD35" s="66"/>
      <c r="ME35" s="66"/>
      <c r="MF35" s="66"/>
      <c r="MG35" s="66"/>
      <c r="MH35" s="66"/>
      <c r="MI35" s="66"/>
      <c r="MJ35" s="66"/>
      <c r="MK35" s="66"/>
      <c r="ML35" s="66"/>
      <c r="MM35" s="66"/>
      <c r="MN35" s="66"/>
      <c r="MO35" s="66"/>
      <c r="MP35" s="66"/>
      <c r="MQ35" s="66"/>
      <c r="MR35" s="66"/>
      <c r="MS35" s="66"/>
      <c r="MT35" s="66"/>
      <c r="MU35" s="66"/>
      <c r="MV35" s="66"/>
      <c r="MW35" s="66"/>
      <c r="MX35" s="66"/>
      <c r="MY35" s="66"/>
      <c r="MZ35" s="66"/>
      <c r="NA35" s="66"/>
      <c r="NB35" s="66"/>
      <c r="NC35" s="66"/>
      <c r="ND35" s="66"/>
      <c r="NE35" s="66"/>
      <c r="NF35" s="66"/>
      <c r="NG35" s="66"/>
      <c r="NH35" s="66"/>
      <c r="NI35" s="66"/>
      <c r="NJ35" s="66"/>
      <c r="NK35" s="66"/>
      <c r="NL35" s="66"/>
      <c r="NM35" s="66"/>
      <c r="NN35" s="66"/>
      <c r="NO35" s="66"/>
      <c r="NP35" s="66"/>
      <c r="NQ35" s="66"/>
      <c r="NR35" s="66"/>
      <c r="NS35" s="66"/>
      <c r="NT35" s="66"/>
      <c r="NU35" s="66"/>
      <c r="NV35" s="66"/>
      <c r="NW35" s="66"/>
      <c r="NX35" s="66"/>
      <c r="NY35" s="66"/>
      <c r="NZ35" s="66"/>
      <c r="OA35" s="66"/>
      <c r="OB35" s="66"/>
      <c r="OC35" s="66"/>
      <c r="OD35" s="66"/>
      <c r="OE35" s="66"/>
      <c r="OF35" s="66"/>
      <c r="OG35" s="66"/>
      <c r="OH35" s="66"/>
      <c r="OI35" s="66"/>
      <c r="OJ35" s="66"/>
      <c r="OK35" s="66"/>
      <c r="OL35" s="66"/>
      <c r="OM35" s="66"/>
      <c r="ON35" s="66"/>
      <c r="OO35" s="66"/>
      <c r="OP35" s="66"/>
      <c r="OQ35" s="66"/>
      <c r="OR35" s="66"/>
      <c r="OS35" s="66"/>
      <c r="OT35" s="66"/>
      <c r="OU35" s="66"/>
      <c r="OV35" s="66"/>
      <c r="OW35" s="66"/>
      <c r="OX35" s="66"/>
      <c r="OY35" s="66"/>
      <c r="OZ35" s="66"/>
      <c r="PA35" s="66"/>
      <c r="PB35" s="66"/>
      <c r="PC35" s="66"/>
      <c r="PD35" s="66"/>
      <c r="PE35" s="66"/>
      <c r="PF35" s="66"/>
      <c r="PG35" s="66"/>
      <c r="PH35" s="66"/>
      <c r="PI35" s="66"/>
      <c r="PJ35" s="66"/>
      <c r="PK35" s="66"/>
      <c r="PL35" s="66"/>
      <c r="PM35" s="66"/>
      <c r="PN35" s="66"/>
      <c r="PO35" s="66"/>
      <c r="PP35" s="66"/>
      <c r="PQ35" s="66"/>
      <c r="PR35" s="66"/>
      <c r="PS35" s="66"/>
    </row>
    <row r="36" spans="1:435" s="6" customFormat="1" ht="17.25" customHeight="1" x14ac:dyDescent="0.25">
      <c r="A36" s="39">
        <v>27</v>
      </c>
      <c r="B36" s="18" t="s">
        <v>280</v>
      </c>
      <c r="C36" s="18" t="s">
        <v>281</v>
      </c>
      <c r="D36" s="18" t="s">
        <v>285</v>
      </c>
      <c r="E36" s="18" t="s">
        <v>286</v>
      </c>
      <c r="F36" s="18" t="s">
        <v>70</v>
      </c>
      <c r="G36" s="49" t="s">
        <v>112</v>
      </c>
      <c r="H36" s="33" t="s">
        <v>282</v>
      </c>
      <c r="I36" s="59" t="s">
        <v>247</v>
      </c>
      <c r="J36" s="84"/>
      <c r="K36" s="102">
        <v>15000</v>
      </c>
      <c r="L36" s="103">
        <v>430.5</v>
      </c>
      <c r="M36" s="103">
        <v>1065</v>
      </c>
      <c r="N36" s="103">
        <v>180</v>
      </c>
      <c r="O36" s="103">
        <v>456</v>
      </c>
      <c r="P36" s="103">
        <v>1063.5</v>
      </c>
      <c r="Q36" s="103">
        <v>0</v>
      </c>
      <c r="R36" s="103">
        <v>3195</v>
      </c>
      <c r="S36" s="103">
        <v>886.5</v>
      </c>
      <c r="T36" s="103">
        <v>2308.5</v>
      </c>
      <c r="U36" s="103">
        <v>14113.5</v>
      </c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  <c r="DD36" s="66"/>
      <c r="DE36" s="66"/>
      <c r="DF36" s="66"/>
      <c r="DG36" s="66"/>
      <c r="DH36" s="66"/>
      <c r="DI36" s="66"/>
      <c r="DJ36" s="66"/>
      <c r="DK36" s="66"/>
      <c r="DL36" s="66"/>
      <c r="DM36" s="66"/>
      <c r="DN36" s="66"/>
      <c r="DO36" s="66"/>
      <c r="DP36" s="66"/>
      <c r="DQ36" s="66"/>
      <c r="DR36" s="66"/>
      <c r="DS36" s="66"/>
      <c r="DT36" s="66"/>
      <c r="DU36" s="66"/>
      <c r="DV36" s="66"/>
      <c r="DW36" s="66"/>
      <c r="DX36" s="66"/>
      <c r="DY36" s="66"/>
      <c r="DZ36" s="66"/>
      <c r="EA36" s="66"/>
      <c r="EB36" s="66"/>
      <c r="EC36" s="66"/>
      <c r="ED36" s="66"/>
      <c r="EE36" s="66"/>
      <c r="EF36" s="66"/>
      <c r="EG36" s="66"/>
      <c r="EH36" s="66"/>
      <c r="EI36" s="66"/>
      <c r="EJ36" s="66"/>
      <c r="EK36" s="66"/>
      <c r="EL36" s="66"/>
      <c r="EM36" s="66"/>
      <c r="EN36" s="66"/>
      <c r="EO36" s="66"/>
      <c r="EP36" s="66"/>
      <c r="EQ36" s="66"/>
      <c r="ER36" s="66"/>
      <c r="ES36" s="66"/>
      <c r="ET36" s="66"/>
      <c r="EU36" s="66"/>
      <c r="EV36" s="66"/>
      <c r="EW36" s="66"/>
      <c r="EX36" s="66"/>
      <c r="EY36" s="66"/>
      <c r="EZ36" s="66"/>
      <c r="FA36" s="66"/>
      <c r="FB36" s="66"/>
      <c r="FC36" s="66"/>
      <c r="FD36" s="66"/>
      <c r="FE36" s="66"/>
      <c r="FF36" s="66"/>
      <c r="FG36" s="66"/>
      <c r="FH36" s="66"/>
      <c r="FI36" s="66"/>
      <c r="FJ36" s="66"/>
      <c r="FK36" s="66"/>
      <c r="FL36" s="66"/>
      <c r="FM36" s="66"/>
      <c r="FN36" s="66"/>
      <c r="FO36" s="66"/>
      <c r="FP36" s="66"/>
      <c r="FQ36" s="66"/>
      <c r="FR36" s="66"/>
      <c r="FS36" s="66"/>
      <c r="FT36" s="66"/>
      <c r="FU36" s="66"/>
      <c r="FV36" s="66"/>
      <c r="FW36" s="66"/>
      <c r="FX36" s="66"/>
      <c r="FY36" s="66"/>
      <c r="FZ36" s="66"/>
      <c r="GA36" s="66"/>
      <c r="GB36" s="66"/>
      <c r="GC36" s="66"/>
      <c r="GD36" s="66"/>
      <c r="GE36" s="66"/>
      <c r="GF36" s="66"/>
      <c r="GG36" s="66"/>
      <c r="GH36" s="66"/>
      <c r="GI36" s="66"/>
      <c r="GJ36" s="66"/>
      <c r="GK36" s="66"/>
      <c r="GL36" s="66"/>
      <c r="GM36" s="66"/>
      <c r="GN36" s="66"/>
      <c r="GO36" s="66"/>
      <c r="GP36" s="66"/>
      <c r="GQ36" s="66"/>
      <c r="GR36" s="66"/>
      <c r="GS36" s="66"/>
      <c r="GT36" s="66"/>
      <c r="GU36" s="66"/>
      <c r="GV36" s="66"/>
      <c r="GW36" s="66"/>
      <c r="GX36" s="66"/>
      <c r="GY36" s="66"/>
      <c r="GZ36" s="66"/>
      <c r="HA36" s="66"/>
      <c r="HB36" s="66"/>
      <c r="HC36" s="66"/>
      <c r="HD36" s="66"/>
      <c r="HE36" s="66"/>
      <c r="HF36" s="66"/>
      <c r="HG36" s="66"/>
      <c r="HH36" s="66"/>
      <c r="HI36" s="66"/>
      <c r="HJ36" s="66"/>
      <c r="HK36" s="66"/>
      <c r="HL36" s="66"/>
      <c r="HM36" s="66"/>
      <c r="HN36" s="66"/>
      <c r="HO36" s="66"/>
      <c r="HP36" s="66"/>
      <c r="HQ36" s="66"/>
      <c r="HR36" s="66"/>
      <c r="HS36" s="66"/>
      <c r="HT36" s="66"/>
      <c r="HU36" s="66"/>
      <c r="HV36" s="66"/>
      <c r="HW36" s="66"/>
      <c r="HX36" s="66"/>
      <c r="HY36" s="66"/>
      <c r="HZ36" s="66"/>
      <c r="IA36" s="66"/>
      <c r="IB36" s="66"/>
      <c r="IC36" s="66"/>
      <c r="ID36" s="66"/>
      <c r="IE36" s="66"/>
      <c r="IF36" s="66"/>
      <c r="IG36" s="66"/>
      <c r="IH36" s="66"/>
      <c r="II36" s="66"/>
      <c r="IJ36" s="66"/>
      <c r="IK36" s="66"/>
      <c r="IL36" s="66"/>
      <c r="IM36" s="66"/>
      <c r="IN36" s="66"/>
      <c r="IO36" s="66"/>
      <c r="IP36" s="66"/>
      <c r="IQ36" s="66"/>
      <c r="IR36" s="66"/>
      <c r="IS36" s="66"/>
      <c r="IT36" s="66"/>
      <c r="IU36" s="66"/>
      <c r="IV36" s="66"/>
      <c r="IW36" s="66"/>
      <c r="IX36" s="66"/>
      <c r="IY36" s="66"/>
      <c r="IZ36" s="66"/>
      <c r="JA36" s="66"/>
      <c r="JB36" s="66"/>
      <c r="JC36" s="66"/>
      <c r="JD36" s="66"/>
      <c r="JE36" s="66"/>
      <c r="JF36" s="66"/>
      <c r="JG36" s="66"/>
      <c r="JH36" s="66"/>
      <c r="JI36" s="66"/>
      <c r="JJ36" s="66"/>
      <c r="JK36" s="66"/>
      <c r="JL36" s="66"/>
      <c r="JM36" s="66"/>
      <c r="JN36" s="66"/>
      <c r="JO36" s="66"/>
      <c r="JP36" s="66"/>
      <c r="JQ36" s="66"/>
      <c r="JR36" s="66"/>
      <c r="JS36" s="66"/>
      <c r="JT36" s="66"/>
      <c r="JU36" s="66"/>
      <c r="JV36" s="66"/>
      <c r="JW36" s="66"/>
      <c r="JX36" s="66"/>
      <c r="JY36" s="66"/>
      <c r="JZ36" s="66"/>
      <c r="KA36" s="66"/>
      <c r="KB36" s="66"/>
      <c r="KC36" s="66"/>
      <c r="KD36" s="66"/>
      <c r="KE36" s="66"/>
      <c r="KF36" s="66"/>
      <c r="KG36" s="66"/>
      <c r="KH36" s="66"/>
      <c r="KI36" s="66"/>
      <c r="KJ36" s="66"/>
      <c r="KK36" s="66"/>
      <c r="KL36" s="66"/>
      <c r="KM36" s="66"/>
      <c r="KN36" s="66"/>
      <c r="KO36" s="66"/>
      <c r="KP36" s="66"/>
      <c r="KQ36" s="66"/>
      <c r="KR36" s="66"/>
      <c r="KS36" s="66"/>
      <c r="KT36" s="66"/>
      <c r="KU36" s="66"/>
      <c r="KV36" s="66"/>
      <c r="KW36" s="66"/>
      <c r="KX36" s="66"/>
      <c r="KY36" s="66"/>
      <c r="KZ36" s="66"/>
      <c r="LA36" s="66"/>
      <c r="LB36" s="66"/>
      <c r="LC36" s="66"/>
      <c r="LD36" s="66"/>
      <c r="LE36" s="66"/>
      <c r="LF36" s="66"/>
      <c r="LG36" s="66"/>
      <c r="LH36" s="66"/>
      <c r="LI36" s="66"/>
      <c r="LJ36" s="66"/>
      <c r="LK36" s="66"/>
      <c r="LL36" s="66"/>
      <c r="LM36" s="66"/>
      <c r="LN36" s="66"/>
      <c r="LO36" s="66"/>
      <c r="LP36" s="66"/>
      <c r="LQ36" s="66"/>
      <c r="LR36" s="66"/>
      <c r="LS36" s="66"/>
      <c r="LT36" s="66"/>
      <c r="LU36" s="66"/>
      <c r="LV36" s="66"/>
      <c r="LW36" s="66"/>
      <c r="LX36" s="66"/>
      <c r="LY36" s="66"/>
      <c r="LZ36" s="66"/>
      <c r="MA36" s="66"/>
      <c r="MB36" s="66"/>
      <c r="MC36" s="66"/>
      <c r="MD36" s="66"/>
      <c r="ME36" s="66"/>
      <c r="MF36" s="66"/>
      <c r="MG36" s="66"/>
      <c r="MH36" s="66"/>
      <c r="MI36" s="66"/>
      <c r="MJ36" s="66"/>
      <c r="MK36" s="66"/>
      <c r="ML36" s="66"/>
      <c r="MM36" s="66"/>
      <c r="MN36" s="66"/>
      <c r="MO36" s="66"/>
      <c r="MP36" s="66"/>
      <c r="MQ36" s="66"/>
      <c r="MR36" s="66"/>
      <c r="MS36" s="66"/>
      <c r="MT36" s="66"/>
      <c r="MU36" s="66"/>
      <c r="MV36" s="66"/>
      <c r="MW36" s="66"/>
      <c r="MX36" s="66"/>
      <c r="MY36" s="66"/>
      <c r="MZ36" s="66"/>
      <c r="NA36" s="66"/>
      <c r="NB36" s="66"/>
      <c r="NC36" s="66"/>
      <c r="ND36" s="66"/>
      <c r="NE36" s="66"/>
      <c r="NF36" s="66"/>
      <c r="NG36" s="66"/>
      <c r="NH36" s="66"/>
      <c r="NI36" s="66"/>
      <c r="NJ36" s="66"/>
      <c r="NK36" s="66"/>
      <c r="NL36" s="66"/>
      <c r="NM36" s="66"/>
      <c r="NN36" s="66"/>
      <c r="NO36" s="66"/>
      <c r="NP36" s="66"/>
      <c r="NQ36" s="66"/>
      <c r="NR36" s="66"/>
      <c r="NS36" s="66"/>
      <c r="NT36" s="66"/>
      <c r="NU36" s="66"/>
      <c r="NV36" s="66"/>
      <c r="NW36" s="66"/>
      <c r="NX36" s="66"/>
      <c r="NY36" s="66"/>
      <c r="NZ36" s="66"/>
      <c r="OA36" s="66"/>
      <c r="OB36" s="66"/>
      <c r="OC36" s="66"/>
      <c r="OD36" s="66"/>
      <c r="OE36" s="66"/>
      <c r="OF36" s="66"/>
      <c r="OG36" s="66"/>
      <c r="OH36" s="66"/>
      <c r="OI36" s="66"/>
      <c r="OJ36" s="66"/>
      <c r="OK36" s="66"/>
      <c r="OL36" s="66"/>
      <c r="OM36" s="66"/>
      <c r="ON36" s="66"/>
      <c r="OO36" s="66"/>
      <c r="OP36" s="66"/>
      <c r="OQ36" s="66"/>
      <c r="OR36" s="66"/>
      <c r="OS36" s="66"/>
      <c r="OT36" s="66"/>
      <c r="OU36" s="66"/>
      <c r="OV36" s="66"/>
      <c r="OW36" s="66"/>
      <c r="OX36" s="66"/>
      <c r="OY36" s="66"/>
      <c r="OZ36" s="66"/>
      <c r="PA36" s="66"/>
      <c r="PB36" s="66"/>
      <c r="PC36" s="66"/>
      <c r="PD36" s="66"/>
      <c r="PE36" s="66"/>
      <c r="PF36" s="66"/>
      <c r="PG36" s="66"/>
      <c r="PH36" s="66"/>
      <c r="PI36" s="66"/>
      <c r="PJ36" s="66"/>
      <c r="PK36" s="66"/>
      <c r="PL36" s="66"/>
      <c r="PM36" s="66"/>
      <c r="PN36" s="66"/>
      <c r="PO36" s="66"/>
      <c r="PP36" s="66"/>
      <c r="PQ36" s="66"/>
      <c r="PR36" s="66"/>
      <c r="PS36" s="66"/>
    </row>
    <row r="37" spans="1:435" s="6" customFormat="1" ht="16.5" customHeight="1" x14ac:dyDescent="0.25">
      <c r="A37" s="39">
        <v>28</v>
      </c>
      <c r="B37" s="18" t="s">
        <v>140</v>
      </c>
      <c r="C37" s="18" t="s">
        <v>141</v>
      </c>
      <c r="D37" s="18" t="s">
        <v>52</v>
      </c>
      <c r="E37" s="18" t="s">
        <v>266</v>
      </c>
      <c r="F37" s="18" t="s">
        <v>70</v>
      </c>
      <c r="G37" s="20" t="s">
        <v>111</v>
      </c>
      <c r="H37" s="21">
        <v>44866</v>
      </c>
      <c r="I37" s="45" t="s">
        <v>249</v>
      </c>
      <c r="J37" s="45"/>
      <c r="K37" s="56">
        <v>10000</v>
      </c>
      <c r="L37" s="78">
        <f t="shared" ref="L37:L49" si="3">K37*2.87%</f>
        <v>287</v>
      </c>
      <c r="M37" s="78">
        <f t="shared" ref="M37:M49" si="4">K37*7.1%</f>
        <v>709.99999999999989</v>
      </c>
      <c r="N37" s="78">
        <f t="shared" ref="N37:N49" si="5">(K37*1.2)/100</f>
        <v>120</v>
      </c>
      <c r="O37" s="78">
        <f t="shared" ref="O37:O49" si="6">K37*3.04%</f>
        <v>304</v>
      </c>
      <c r="P37" s="78">
        <f t="shared" ref="P37:P49" si="7">K37*7.09%</f>
        <v>709</v>
      </c>
      <c r="Q37" s="78">
        <v>0</v>
      </c>
      <c r="R37" s="78">
        <f t="shared" ref="R37:R49" si="8">SUM(L37:Q37)</f>
        <v>2130</v>
      </c>
      <c r="S37" s="78">
        <f t="shared" ref="S37:S49" si="9">L37+O37+Q37</f>
        <v>591</v>
      </c>
      <c r="T37" s="78">
        <f t="shared" ref="T37:T49" si="10">M37+N37+P37</f>
        <v>1539</v>
      </c>
      <c r="U37" s="109">
        <f t="shared" ref="U37:U49" si="11">K37-S37</f>
        <v>9409</v>
      </c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  <c r="GA37" s="66"/>
      <c r="GB37" s="66"/>
      <c r="GC37" s="66"/>
      <c r="GD37" s="66"/>
      <c r="GE37" s="66"/>
      <c r="GF37" s="66"/>
      <c r="GG37" s="66"/>
      <c r="GH37" s="66"/>
      <c r="GI37" s="66"/>
      <c r="GJ37" s="66"/>
      <c r="GK37" s="66"/>
      <c r="GL37" s="66"/>
      <c r="GM37" s="66"/>
      <c r="GN37" s="66"/>
      <c r="GO37" s="66"/>
      <c r="GP37" s="66"/>
      <c r="GQ37" s="66"/>
      <c r="GR37" s="66"/>
      <c r="GS37" s="66"/>
      <c r="GT37" s="66"/>
      <c r="GU37" s="66"/>
      <c r="GV37" s="66"/>
      <c r="GW37" s="66"/>
      <c r="GX37" s="66"/>
      <c r="GY37" s="66"/>
      <c r="GZ37" s="66"/>
      <c r="HA37" s="66"/>
      <c r="HB37" s="66"/>
      <c r="HC37" s="66"/>
      <c r="HD37" s="66"/>
      <c r="HE37" s="66"/>
      <c r="HF37" s="66"/>
      <c r="HG37" s="66"/>
      <c r="HH37" s="66"/>
      <c r="HI37" s="66"/>
      <c r="HJ37" s="66"/>
      <c r="HK37" s="66"/>
      <c r="HL37" s="66"/>
      <c r="HM37" s="66"/>
      <c r="HN37" s="66"/>
      <c r="HO37" s="66"/>
      <c r="HP37" s="66"/>
      <c r="HQ37" s="66"/>
      <c r="HR37" s="66"/>
      <c r="HS37" s="66"/>
      <c r="HT37" s="66"/>
      <c r="HU37" s="66"/>
      <c r="HV37" s="66"/>
      <c r="HW37" s="66"/>
      <c r="HX37" s="66"/>
      <c r="HY37" s="66"/>
      <c r="HZ37" s="66"/>
      <c r="IA37" s="66"/>
      <c r="IB37" s="66"/>
      <c r="IC37" s="66"/>
      <c r="ID37" s="66"/>
      <c r="IE37" s="66"/>
      <c r="IF37" s="66"/>
      <c r="IG37" s="66"/>
      <c r="IH37" s="66"/>
      <c r="II37" s="66"/>
      <c r="IJ37" s="66"/>
      <c r="IK37" s="66"/>
      <c r="IL37" s="66"/>
      <c r="IM37" s="66"/>
      <c r="IN37" s="66"/>
      <c r="IO37" s="66"/>
      <c r="IP37" s="66"/>
      <c r="IQ37" s="66"/>
      <c r="IR37" s="66"/>
      <c r="IS37" s="66"/>
      <c r="IT37" s="66"/>
      <c r="IU37" s="66"/>
      <c r="IV37" s="66"/>
      <c r="IW37" s="66"/>
      <c r="IX37" s="66"/>
      <c r="IY37" s="66"/>
      <c r="IZ37" s="66"/>
      <c r="JA37" s="66"/>
      <c r="JB37" s="66"/>
      <c r="JC37" s="66"/>
      <c r="JD37" s="66"/>
      <c r="JE37" s="66"/>
      <c r="JF37" s="66"/>
      <c r="JG37" s="66"/>
      <c r="JH37" s="66"/>
      <c r="JI37" s="66"/>
      <c r="JJ37" s="66"/>
      <c r="JK37" s="66"/>
      <c r="JL37" s="66"/>
      <c r="JM37" s="66"/>
      <c r="JN37" s="66"/>
      <c r="JO37" s="66"/>
      <c r="JP37" s="66"/>
      <c r="JQ37" s="66"/>
      <c r="JR37" s="66"/>
      <c r="JS37" s="66"/>
      <c r="JT37" s="66"/>
      <c r="JU37" s="66"/>
      <c r="JV37" s="66"/>
      <c r="JW37" s="66"/>
      <c r="JX37" s="66"/>
      <c r="JY37" s="66"/>
      <c r="JZ37" s="66"/>
      <c r="KA37" s="66"/>
      <c r="KB37" s="66"/>
      <c r="KC37" s="66"/>
      <c r="KD37" s="66"/>
      <c r="KE37" s="66"/>
      <c r="KF37" s="66"/>
      <c r="KG37" s="66"/>
      <c r="KH37" s="66"/>
      <c r="KI37" s="66"/>
      <c r="KJ37" s="66"/>
      <c r="KK37" s="66"/>
      <c r="KL37" s="66"/>
      <c r="KM37" s="66"/>
      <c r="KN37" s="66"/>
      <c r="KO37" s="66"/>
      <c r="KP37" s="66"/>
      <c r="KQ37" s="66"/>
      <c r="KR37" s="66"/>
      <c r="KS37" s="66"/>
      <c r="KT37" s="66"/>
      <c r="KU37" s="66"/>
      <c r="KV37" s="66"/>
      <c r="KW37" s="66"/>
      <c r="KX37" s="66"/>
      <c r="KY37" s="66"/>
      <c r="KZ37" s="66"/>
      <c r="LA37" s="66"/>
      <c r="LB37" s="66"/>
      <c r="LC37" s="66"/>
      <c r="LD37" s="66"/>
      <c r="LE37" s="66"/>
      <c r="LF37" s="66"/>
      <c r="LG37" s="66"/>
      <c r="LH37" s="66"/>
      <c r="LI37" s="66"/>
      <c r="LJ37" s="66"/>
      <c r="LK37" s="66"/>
      <c r="LL37" s="66"/>
      <c r="LM37" s="66"/>
      <c r="LN37" s="66"/>
      <c r="LO37" s="66"/>
      <c r="LP37" s="66"/>
      <c r="LQ37" s="66"/>
      <c r="LR37" s="66"/>
      <c r="LS37" s="66"/>
      <c r="LT37" s="66"/>
      <c r="LU37" s="66"/>
      <c r="LV37" s="66"/>
      <c r="LW37" s="66"/>
      <c r="LX37" s="66"/>
      <c r="LY37" s="66"/>
      <c r="LZ37" s="66"/>
      <c r="MA37" s="66"/>
      <c r="MB37" s="66"/>
      <c r="MC37" s="66"/>
      <c r="MD37" s="66"/>
      <c r="ME37" s="66"/>
      <c r="MF37" s="66"/>
      <c r="MG37" s="66"/>
      <c r="MH37" s="66"/>
      <c r="MI37" s="66"/>
      <c r="MJ37" s="66"/>
      <c r="MK37" s="66"/>
      <c r="ML37" s="66"/>
      <c r="MM37" s="66"/>
      <c r="MN37" s="66"/>
      <c r="MO37" s="66"/>
      <c r="MP37" s="66"/>
      <c r="MQ37" s="66"/>
      <c r="MR37" s="66"/>
      <c r="MS37" s="66"/>
      <c r="MT37" s="66"/>
      <c r="MU37" s="66"/>
      <c r="MV37" s="66"/>
      <c r="MW37" s="66"/>
      <c r="MX37" s="66"/>
      <c r="MY37" s="66"/>
      <c r="MZ37" s="66"/>
      <c r="NA37" s="66"/>
      <c r="NB37" s="66"/>
      <c r="NC37" s="66"/>
      <c r="ND37" s="66"/>
      <c r="NE37" s="66"/>
      <c r="NF37" s="66"/>
      <c r="NG37" s="66"/>
      <c r="NH37" s="66"/>
      <c r="NI37" s="66"/>
      <c r="NJ37" s="66"/>
      <c r="NK37" s="66"/>
      <c r="NL37" s="66"/>
      <c r="NM37" s="66"/>
      <c r="NN37" s="66"/>
      <c r="NO37" s="66"/>
      <c r="NP37" s="66"/>
      <c r="NQ37" s="66"/>
      <c r="NR37" s="66"/>
      <c r="NS37" s="66"/>
      <c r="NT37" s="66"/>
      <c r="NU37" s="66"/>
      <c r="NV37" s="66"/>
      <c r="NW37" s="66"/>
      <c r="NX37" s="66"/>
      <c r="NY37" s="66"/>
      <c r="NZ37" s="66"/>
      <c r="OA37" s="66"/>
      <c r="OB37" s="66"/>
      <c r="OC37" s="66"/>
      <c r="OD37" s="66"/>
      <c r="OE37" s="66"/>
      <c r="OF37" s="66"/>
      <c r="OG37" s="66"/>
      <c r="OH37" s="66"/>
      <c r="OI37" s="66"/>
      <c r="OJ37" s="66"/>
      <c r="OK37" s="66"/>
      <c r="OL37" s="66"/>
      <c r="OM37" s="66"/>
      <c r="ON37" s="66"/>
      <c r="OO37" s="66"/>
      <c r="OP37" s="66"/>
      <c r="OQ37" s="66"/>
      <c r="OR37" s="66"/>
      <c r="OS37" s="66"/>
      <c r="OT37" s="66"/>
      <c r="OU37" s="66"/>
      <c r="OV37" s="66"/>
      <c r="OW37" s="66"/>
      <c r="OX37" s="66"/>
      <c r="OY37" s="66"/>
      <c r="OZ37" s="66"/>
      <c r="PA37" s="66"/>
      <c r="PB37" s="66"/>
      <c r="PC37" s="66"/>
      <c r="PD37" s="66"/>
      <c r="PE37" s="66"/>
      <c r="PF37" s="66"/>
      <c r="PG37" s="66"/>
      <c r="PH37" s="66"/>
      <c r="PI37" s="66"/>
      <c r="PJ37" s="66"/>
      <c r="PK37" s="66"/>
      <c r="PL37" s="66"/>
      <c r="PM37" s="66"/>
      <c r="PN37" s="66"/>
      <c r="PO37" s="66"/>
      <c r="PP37" s="66"/>
      <c r="PQ37" s="66"/>
      <c r="PR37" s="66"/>
      <c r="PS37" s="66"/>
    </row>
    <row r="38" spans="1:435" s="8" customFormat="1" ht="16.5" customHeight="1" x14ac:dyDescent="0.25">
      <c r="A38" s="39">
        <v>29</v>
      </c>
      <c r="B38" s="18" t="s">
        <v>164</v>
      </c>
      <c r="C38" s="18" t="s">
        <v>165</v>
      </c>
      <c r="D38" s="18" t="s">
        <v>61</v>
      </c>
      <c r="E38" s="18" t="s">
        <v>51</v>
      </c>
      <c r="F38" s="18" t="s">
        <v>70</v>
      </c>
      <c r="G38" s="20" t="s">
        <v>111</v>
      </c>
      <c r="H38" s="23">
        <v>44940</v>
      </c>
      <c r="I38" s="45" t="s">
        <v>249</v>
      </c>
      <c r="J38" s="45"/>
      <c r="K38" s="56">
        <v>10000</v>
      </c>
      <c r="L38" s="78">
        <f t="shared" si="3"/>
        <v>287</v>
      </c>
      <c r="M38" s="78">
        <f t="shared" si="4"/>
        <v>709.99999999999989</v>
      </c>
      <c r="N38" s="78">
        <f t="shared" si="5"/>
        <v>120</v>
      </c>
      <c r="O38" s="78">
        <f t="shared" si="6"/>
        <v>304</v>
      </c>
      <c r="P38" s="78">
        <f t="shared" si="7"/>
        <v>709</v>
      </c>
      <c r="Q38" s="78">
        <v>0</v>
      </c>
      <c r="R38" s="78">
        <f t="shared" si="8"/>
        <v>2130</v>
      </c>
      <c r="S38" s="78">
        <f t="shared" si="9"/>
        <v>591</v>
      </c>
      <c r="T38" s="78">
        <f t="shared" si="10"/>
        <v>1539</v>
      </c>
      <c r="U38" s="109">
        <f t="shared" si="11"/>
        <v>9409</v>
      </c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6"/>
      <c r="DR38" s="66"/>
      <c r="DS38" s="66"/>
      <c r="DT38" s="66"/>
      <c r="DU38" s="66"/>
      <c r="DV38" s="66"/>
      <c r="DW38" s="66"/>
      <c r="DX38" s="66"/>
      <c r="DY38" s="66"/>
      <c r="DZ38" s="66"/>
      <c r="EA38" s="66"/>
      <c r="EB38" s="66"/>
      <c r="EC38" s="66"/>
      <c r="ED38" s="66"/>
      <c r="EE38" s="66"/>
      <c r="EF38" s="66"/>
      <c r="EG38" s="66"/>
      <c r="EH38" s="66"/>
      <c r="EI38" s="66"/>
      <c r="EJ38" s="66"/>
      <c r="EK38" s="66"/>
      <c r="EL38" s="66"/>
      <c r="EM38" s="66"/>
      <c r="EN38" s="66"/>
      <c r="EO38" s="66"/>
      <c r="EP38" s="66"/>
      <c r="EQ38" s="66"/>
      <c r="ER38" s="66"/>
      <c r="ES38" s="66"/>
      <c r="ET38" s="66"/>
      <c r="EU38" s="66"/>
      <c r="EV38" s="66"/>
      <c r="EW38" s="66"/>
      <c r="EX38" s="66"/>
      <c r="EY38" s="66"/>
      <c r="EZ38" s="66"/>
      <c r="FA38" s="66"/>
      <c r="FB38" s="66"/>
      <c r="FC38" s="66"/>
      <c r="FD38" s="66"/>
      <c r="FE38" s="66"/>
      <c r="FF38" s="66"/>
      <c r="FG38" s="66"/>
      <c r="FH38" s="66"/>
      <c r="FI38" s="66"/>
      <c r="FJ38" s="66"/>
      <c r="FK38" s="66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  <c r="IW38" s="67"/>
      <c r="IX38" s="67"/>
      <c r="IY38" s="67"/>
      <c r="IZ38" s="67"/>
      <c r="JA38" s="67"/>
      <c r="JB38" s="67"/>
      <c r="JC38" s="67"/>
      <c r="JD38" s="67"/>
      <c r="JE38" s="67"/>
      <c r="JF38" s="67"/>
      <c r="JG38" s="67"/>
      <c r="JH38" s="67"/>
      <c r="JI38" s="67"/>
      <c r="JJ38" s="67"/>
      <c r="JK38" s="67"/>
      <c r="JL38" s="67"/>
      <c r="JM38" s="67"/>
      <c r="JN38" s="67"/>
      <c r="JO38" s="67"/>
      <c r="JP38" s="67"/>
      <c r="JQ38" s="67"/>
      <c r="JR38" s="67"/>
      <c r="JS38" s="67"/>
      <c r="JT38" s="67"/>
      <c r="JU38" s="67"/>
      <c r="JV38" s="67"/>
      <c r="JW38" s="67"/>
      <c r="JX38" s="67"/>
      <c r="JY38" s="67"/>
      <c r="JZ38" s="67"/>
      <c r="KA38" s="67"/>
      <c r="KB38" s="67"/>
      <c r="KC38" s="67"/>
      <c r="KD38" s="67"/>
      <c r="KE38" s="67"/>
      <c r="KF38" s="67"/>
      <c r="KG38" s="67"/>
      <c r="KH38" s="67"/>
      <c r="KI38" s="67"/>
      <c r="KJ38" s="67"/>
      <c r="KK38" s="67"/>
      <c r="KL38" s="67"/>
      <c r="KM38" s="67"/>
      <c r="KN38" s="67"/>
      <c r="KO38" s="67"/>
      <c r="KP38" s="67"/>
      <c r="KQ38" s="67"/>
      <c r="KR38" s="67"/>
      <c r="KS38" s="67"/>
      <c r="KT38" s="67"/>
      <c r="KU38" s="67"/>
      <c r="KV38" s="67"/>
      <c r="KW38" s="67"/>
      <c r="KX38" s="67"/>
      <c r="KY38" s="67"/>
      <c r="KZ38" s="67"/>
      <c r="LA38" s="67"/>
      <c r="LB38" s="67"/>
      <c r="LC38" s="67"/>
      <c r="LD38" s="67"/>
      <c r="LE38" s="67"/>
      <c r="LF38" s="67"/>
      <c r="LG38" s="67"/>
      <c r="LH38" s="67"/>
      <c r="LI38" s="67"/>
      <c r="LJ38" s="67"/>
      <c r="LK38" s="67"/>
      <c r="LL38" s="67"/>
      <c r="LM38" s="67"/>
      <c r="LN38" s="67"/>
      <c r="LO38" s="67"/>
      <c r="LP38" s="67"/>
      <c r="LQ38" s="67"/>
      <c r="LR38" s="67"/>
      <c r="LS38" s="67"/>
      <c r="LT38" s="67"/>
      <c r="LU38" s="67"/>
      <c r="LV38" s="67"/>
      <c r="LW38" s="67"/>
      <c r="LX38" s="67"/>
      <c r="LY38" s="67"/>
      <c r="LZ38" s="67"/>
      <c r="MA38" s="67"/>
      <c r="MB38" s="67"/>
      <c r="MC38" s="67"/>
      <c r="MD38" s="67"/>
      <c r="ME38" s="67"/>
      <c r="MF38" s="67"/>
      <c r="MG38" s="67"/>
      <c r="MH38" s="67"/>
      <c r="MI38" s="67"/>
      <c r="MJ38" s="67"/>
      <c r="MK38" s="67"/>
      <c r="ML38" s="67"/>
      <c r="MM38" s="67"/>
      <c r="MN38" s="67"/>
      <c r="MO38" s="67"/>
      <c r="MP38" s="67"/>
      <c r="MQ38" s="67"/>
      <c r="MR38" s="67"/>
      <c r="MS38" s="67"/>
      <c r="MT38" s="67"/>
      <c r="MU38" s="67"/>
      <c r="MV38" s="67"/>
      <c r="MW38" s="67"/>
      <c r="MX38" s="67"/>
      <c r="MY38" s="67"/>
      <c r="MZ38" s="67"/>
      <c r="NA38" s="67"/>
      <c r="NB38" s="67"/>
      <c r="NC38" s="67"/>
      <c r="ND38" s="67"/>
      <c r="NE38" s="67"/>
      <c r="NF38" s="67"/>
      <c r="NG38" s="67"/>
      <c r="NH38" s="67"/>
      <c r="NI38" s="67"/>
      <c r="NJ38" s="67"/>
      <c r="NK38" s="67"/>
      <c r="NL38" s="67"/>
      <c r="NM38" s="67"/>
      <c r="NN38" s="67"/>
      <c r="NO38" s="67"/>
      <c r="NP38" s="67"/>
      <c r="NQ38" s="67"/>
      <c r="NR38" s="67"/>
      <c r="NS38" s="67"/>
      <c r="NT38" s="67"/>
      <c r="NU38" s="67"/>
      <c r="NV38" s="67"/>
      <c r="NW38" s="67"/>
      <c r="NX38" s="67"/>
      <c r="NY38" s="67"/>
      <c r="NZ38" s="67"/>
      <c r="OA38" s="67"/>
      <c r="OB38" s="67"/>
      <c r="OC38" s="67"/>
      <c r="OD38" s="67"/>
      <c r="OE38" s="67"/>
      <c r="OF38" s="67"/>
      <c r="OG38" s="67"/>
      <c r="OH38" s="67"/>
      <c r="OI38" s="67"/>
      <c r="OJ38" s="67"/>
      <c r="OK38" s="67"/>
      <c r="OL38" s="67"/>
      <c r="OM38" s="67"/>
      <c r="ON38" s="67"/>
      <c r="OO38" s="67"/>
      <c r="OP38" s="67"/>
      <c r="OQ38" s="67"/>
      <c r="OR38" s="67"/>
      <c r="OS38" s="67"/>
      <c r="OT38" s="67"/>
      <c r="OU38" s="67"/>
      <c r="OV38" s="67"/>
      <c r="OW38" s="67"/>
      <c r="OX38" s="67"/>
      <c r="OY38" s="67"/>
      <c r="OZ38" s="67"/>
      <c r="PA38" s="67"/>
      <c r="PB38" s="67"/>
      <c r="PC38" s="67"/>
      <c r="PD38" s="67"/>
      <c r="PE38" s="67"/>
      <c r="PF38" s="67"/>
      <c r="PG38" s="67"/>
      <c r="PH38" s="67"/>
      <c r="PI38" s="67"/>
      <c r="PJ38" s="67"/>
      <c r="PK38" s="67"/>
      <c r="PL38" s="67"/>
      <c r="PM38" s="67"/>
      <c r="PN38" s="67"/>
      <c r="PO38" s="67"/>
      <c r="PP38" s="67"/>
      <c r="PQ38" s="67"/>
      <c r="PR38" s="67"/>
      <c r="PS38" s="67"/>
    </row>
    <row r="39" spans="1:435" s="6" customFormat="1" ht="16.5" customHeight="1" x14ac:dyDescent="0.25">
      <c r="A39" s="39">
        <v>30</v>
      </c>
      <c r="B39" s="19" t="s">
        <v>119</v>
      </c>
      <c r="C39" s="19" t="s">
        <v>120</v>
      </c>
      <c r="D39" s="19" t="s">
        <v>142</v>
      </c>
      <c r="E39" s="19" t="s">
        <v>237</v>
      </c>
      <c r="F39" s="19" t="s">
        <v>70</v>
      </c>
      <c r="G39" s="20" t="s">
        <v>113</v>
      </c>
      <c r="H39" s="21">
        <v>44697</v>
      </c>
      <c r="I39" s="45" t="s">
        <v>249</v>
      </c>
      <c r="J39" s="45"/>
      <c r="K39" s="75">
        <v>13000</v>
      </c>
      <c r="L39" s="78">
        <f t="shared" si="3"/>
        <v>373.1</v>
      </c>
      <c r="M39" s="78">
        <f t="shared" si="4"/>
        <v>922.99999999999989</v>
      </c>
      <c r="N39" s="78">
        <f t="shared" si="5"/>
        <v>156</v>
      </c>
      <c r="O39" s="78">
        <f t="shared" si="6"/>
        <v>395.2</v>
      </c>
      <c r="P39" s="78">
        <f t="shared" si="7"/>
        <v>921.7</v>
      </c>
      <c r="Q39" s="78">
        <v>0</v>
      </c>
      <c r="R39" s="78">
        <f t="shared" si="8"/>
        <v>2769</v>
      </c>
      <c r="S39" s="78">
        <f t="shared" si="9"/>
        <v>768.3</v>
      </c>
      <c r="T39" s="78">
        <f t="shared" si="10"/>
        <v>2000.7</v>
      </c>
      <c r="U39" s="109">
        <f t="shared" si="11"/>
        <v>12231.7</v>
      </c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  <c r="IW39" s="66"/>
      <c r="IX39" s="66"/>
      <c r="IY39" s="66"/>
      <c r="IZ39" s="66"/>
      <c r="JA39" s="66"/>
      <c r="JB39" s="66"/>
      <c r="JC39" s="66"/>
      <c r="JD39" s="66"/>
      <c r="JE39" s="66"/>
      <c r="JF39" s="66"/>
      <c r="JG39" s="66"/>
      <c r="JH39" s="66"/>
      <c r="JI39" s="66"/>
      <c r="JJ39" s="66"/>
      <c r="JK39" s="66"/>
      <c r="JL39" s="66"/>
      <c r="JM39" s="66"/>
      <c r="JN39" s="66"/>
      <c r="JO39" s="66"/>
      <c r="JP39" s="66"/>
      <c r="JQ39" s="66"/>
      <c r="JR39" s="66"/>
      <c r="JS39" s="66"/>
      <c r="JT39" s="66"/>
      <c r="JU39" s="66"/>
      <c r="JV39" s="66"/>
      <c r="JW39" s="66"/>
      <c r="JX39" s="66"/>
      <c r="JY39" s="66"/>
      <c r="JZ39" s="66"/>
      <c r="KA39" s="66"/>
      <c r="KB39" s="66"/>
      <c r="KC39" s="66"/>
      <c r="KD39" s="66"/>
      <c r="KE39" s="66"/>
      <c r="KF39" s="66"/>
      <c r="KG39" s="66"/>
      <c r="KH39" s="66"/>
      <c r="KI39" s="66"/>
      <c r="KJ39" s="66"/>
      <c r="KK39" s="66"/>
      <c r="KL39" s="66"/>
      <c r="KM39" s="66"/>
      <c r="KN39" s="66"/>
      <c r="KO39" s="66"/>
      <c r="KP39" s="66"/>
      <c r="KQ39" s="66"/>
      <c r="KR39" s="66"/>
      <c r="KS39" s="66"/>
      <c r="KT39" s="66"/>
      <c r="KU39" s="66"/>
      <c r="KV39" s="66"/>
      <c r="KW39" s="66"/>
      <c r="KX39" s="66"/>
      <c r="KY39" s="66"/>
      <c r="KZ39" s="66"/>
      <c r="LA39" s="66"/>
      <c r="LB39" s="66"/>
      <c r="LC39" s="66"/>
      <c r="LD39" s="66"/>
      <c r="LE39" s="66"/>
      <c r="LF39" s="66"/>
      <c r="LG39" s="66"/>
      <c r="LH39" s="66"/>
      <c r="LI39" s="66"/>
      <c r="LJ39" s="66"/>
      <c r="LK39" s="66"/>
      <c r="LL39" s="66"/>
      <c r="LM39" s="66"/>
      <c r="LN39" s="66"/>
      <c r="LO39" s="66"/>
      <c r="LP39" s="66"/>
      <c r="LQ39" s="66"/>
      <c r="LR39" s="66"/>
      <c r="LS39" s="66"/>
      <c r="LT39" s="66"/>
      <c r="LU39" s="66"/>
      <c r="LV39" s="66"/>
      <c r="LW39" s="66"/>
      <c r="LX39" s="66"/>
      <c r="LY39" s="66"/>
      <c r="LZ39" s="66"/>
      <c r="MA39" s="66"/>
      <c r="MB39" s="66"/>
      <c r="MC39" s="66"/>
      <c r="MD39" s="66"/>
      <c r="ME39" s="66"/>
      <c r="MF39" s="66"/>
      <c r="MG39" s="66"/>
      <c r="MH39" s="66"/>
      <c r="MI39" s="66"/>
      <c r="MJ39" s="66"/>
      <c r="MK39" s="66"/>
      <c r="ML39" s="66"/>
      <c r="MM39" s="66"/>
      <c r="MN39" s="66"/>
      <c r="MO39" s="66"/>
      <c r="MP39" s="66"/>
      <c r="MQ39" s="66"/>
      <c r="MR39" s="66"/>
      <c r="MS39" s="66"/>
      <c r="MT39" s="66"/>
      <c r="MU39" s="66"/>
      <c r="MV39" s="66"/>
      <c r="MW39" s="66"/>
      <c r="MX39" s="66"/>
      <c r="MY39" s="66"/>
      <c r="MZ39" s="66"/>
      <c r="NA39" s="66"/>
      <c r="NB39" s="66"/>
      <c r="NC39" s="66"/>
      <c r="ND39" s="66"/>
      <c r="NE39" s="66"/>
      <c r="NF39" s="66"/>
      <c r="NG39" s="66"/>
      <c r="NH39" s="66"/>
      <c r="NI39" s="66"/>
      <c r="NJ39" s="66"/>
      <c r="NK39" s="66"/>
      <c r="NL39" s="66"/>
      <c r="NM39" s="66"/>
      <c r="NN39" s="66"/>
      <c r="NO39" s="66"/>
      <c r="NP39" s="66"/>
      <c r="NQ39" s="66"/>
      <c r="NR39" s="66"/>
      <c r="NS39" s="66"/>
      <c r="NT39" s="66"/>
      <c r="NU39" s="66"/>
      <c r="NV39" s="66"/>
      <c r="NW39" s="66"/>
      <c r="NX39" s="66"/>
      <c r="NY39" s="66"/>
      <c r="NZ39" s="66"/>
      <c r="OA39" s="66"/>
      <c r="OB39" s="66"/>
      <c r="OC39" s="66"/>
      <c r="OD39" s="66"/>
      <c r="OE39" s="66"/>
      <c r="OF39" s="66"/>
      <c r="OG39" s="66"/>
      <c r="OH39" s="66"/>
      <c r="OI39" s="66"/>
      <c r="OJ39" s="66"/>
      <c r="OK39" s="66"/>
      <c r="OL39" s="66"/>
      <c r="OM39" s="66"/>
      <c r="ON39" s="66"/>
      <c r="OO39" s="66"/>
      <c r="OP39" s="66"/>
      <c r="OQ39" s="66"/>
      <c r="OR39" s="66"/>
      <c r="OS39" s="66"/>
      <c r="OT39" s="66"/>
      <c r="OU39" s="66"/>
      <c r="OV39" s="66"/>
      <c r="OW39" s="66"/>
      <c r="OX39" s="66"/>
      <c r="OY39" s="66"/>
      <c r="OZ39" s="66"/>
      <c r="PA39" s="66"/>
      <c r="PB39" s="66"/>
      <c r="PC39" s="66"/>
      <c r="PD39" s="66"/>
      <c r="PE39" s="66"/>
      <c r="PF39" s="66"/>
      <c r="PG39" s="66"/>
      <c r="PH39" s="66"/>
      <c r="PI39" s="66"/>
      <c r="PJ39" s="66"/>
      <c r="PK39" s="66"/>
      <c r="PL39" s="66"/>
      <c r="PM39" s="66"/>
      <c r="PN39" s="66"/>
      <c r="PO39" s="66"/>
      <c r="PP39" s="66"/>
      <c r="PQ39" s="66"/>
      <c r="PR39" s="66"/>
      <c r="PS39" s="66"/>
    </row>
    <row r="40" spans="1:435" s="6" customFormat="1" ht="16.5" customHeight="1" x14ac:dyDescent="0.25">
      <c r="A40" s="39">
        <v>31</v>
      </c>
      <c r="B40" s="18" t="s">
        <v>174</v>
      </c>
      <c r="C40" s="18" t="s">
        <v>175</v>
      </c>
      <c r="D40" s="18" t="s">
        <v>95</v>
      </c>
      <c r="E40" s="18" t="s">
        <v>176</v>
      </c>
      <c r="F40" s="18" t="s">
        <v>70</v>
      </c>
      <c r="G40" s="20" t="s">
        <v>112</v>
      </c>
      <c r="H40" s="26">
        <v>45293</v>
      </c>
      <c r="I40" s="45" t="s">
        <v>247</v>
      </c>
      <c r="J40" s="45"/>
      <c r="K40" s="56">
        <v>10000</v>
      </c>
      <c r="L40" s="78">
        <f t="shared" si="3"/>
        <v>287</v>
      </c>
      <c r="M40" s="78">
        <f t="shared" si="4"/>
        <v>709.99999999999989</v>
      </c>
      <c r="N40" s="78">
        <f t="shared" si="5"/>
        <v>120</v>
      </c>
      <c r="O40" s="78">
        <f t="shared" si="6"/>
        <v>304</v>
      </c>
      <c r="P40" s="78">
        <f t="shared" si="7"/>
        <v>709</v>
      </c>
      <c r="Q40" s="78">
        <v>0</v>
      </c>
      <c r="R40" s="78">
        <f t="shared" si="8"/>
        <v>2130</v>
      </c>
      <c r="S40" s="78">
        <f t="shared" si="9"/>
        <v>591</v>
      </c>
      <c r="T40" s="78">
        <f t="shared" si="10"/>
        <v>1539</v>
      </c>
      <c r="U40" s="109">
        <f t="shared" si="11"/>
        <v>9409</v>
      </c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  <c r="IX40" s="66"/>
      <c r="IY40" s="66"/>
      <c r="IZ40" s="66"/>
      <c r="JA40" s="66"/>
      <c r="JB40" s="66"/>
      <c r="JC40" s="66"/>
      <c r="JD40" s="66"/>
      <c r="JE40" s="66"/>
      <c r="JF40" s="66"/>
      <c r="JG40" s="66"/>
      <c r="JH40" s="66"/>
      <c r="JI40" s="66"/>
      <c r="JJ40" s="66"/>
      <c r="JK40" s="66"/>
      <c r="JL40" s="66"/>
      <c r="JM40" s="66"/>
      <c r="JN40" s="66"/>
      <c r="JO40" s="66"/>
      <c r="JP40" s="66"/>
      <c r="JQ40" s="66"/>
      <c r="JR40" s="66"/>
      <c r="JS40" s="66"/>
      <c r="JT40" s="66"/>
      <c r="JU40" s="66"/>
      <c r="JV40" s="66"/>
      <c r="JW40" s="66"/>
      <c r="JX40" s="66"/>
      <c r="JY40" s="66"/>
      <c r="JZ40" s="66"/>
      <c r="KA40" s="66"/>
      <c r="KB40" s="66"/>
      <c r="KC40" s="66"/>
      <c r="KD40" s="66"/>
      <c r="KE40" s="66"/>
      <c r="KF40" s="66"/>
      <c r="KG40" s="66"/>
      <c r="KH40" s="66"/>
      <c r="KI40" s="66"/>
      <c r="KJ40" s="66"/>
      <c r="KK40" s="66"/>
      <c r="KL40" s="66"/>
      <c r="KM40" s="66"/>
      <c r="KN40" s="66"/>
      <c r="KO40" s="66"/>
      <c r="KP40" s="66"/>
      <c r="KQ40" s="66"/>
      <c r="KR40" s="66"/>
      <c r="KS40" s="66"/>
      <c r="KT40" s="66"/>
      <c r="KU40" s="66"/>
      <c r="KV40" s="66"/>
      <c r="KW40" s="66"/>
      <c r="KX40" s="66"/>
      <c r="KY40" s="66"/>
      <c r="KZ40" s="66"/>
      <c r="LA40" s="66"/>
      <c r="LB40" s="66"/>
      <c r="LC40" s="66"/>
      <c r="LD40" s="66"/>
      <c r="LE40" s="66"/>
      <c r="LF40" s="66"/>
      <c r="LG40" s="66"/>
      <c r="LH40" s="66"/>
      <c r="LI40" s="66"/>
      <c r="LJ40" s="66"/>
      <c r="LK40" s="66"/>
      <c r="LL40" s="66"/>
      <c r="LM40" s="66"/>
      <c r="LN40" s="66"/>
      <c r="LO40" s="66"/>
      <c r="LP40" s="66"/>
      <c r="LQ40" s="66"/>
      <c r="LR40" s="66"/>
      <c r="LS40" s="66"/>
      <c r="LT40" s="66"/>
      <c r="LU40" s="66"/>
      <c r="LV40" s="66"/>
      <c r="LW40" s="66"/>
      <c r="LX40" s="66"/>
      <c r="LY40" s="66"/>
      <c r="LZ40" s="66"/>
      <c r="MA40" s="66"/>
      <c r="MB40" s="66"/>
      <c r="MC40" s="66"/>
      <c r="MD40" s="66"/>
      <c r="ME40" s="66"/>
      <c r="MF40" s="66"/>
      <c r="MG40" s="66"/>
      <c r="MH40" s="66"/>
      <c r="MI40" s="66"/>
      <c r="MJ40" s="66"/>
      <c r="MK40" s="66"/>
      <c r="ML40" s="66"/>
      <c r="MM40" s="66"/>
      <c r="MN40" s="66"/>
      <c r="MO40" s="66"/>
      <c r="MP40" s="66"/>
      <c r="MQ40" s="66"/>
      <c r="MR40" s="66"/>
      <c r="MS40" s="66"/>
      <c r="MT40" s="66"/>
      <c r="MU40" s="66"/>
      <c r="MV40" s="66"/>
      <c r="MW40" s="66"/>
      <c r="MX40" s="66"/>
      <c r="MY40" s="66"/>
      <c r="MZ40" s="66"/>
      <c r="NA40" s="66"/>
      <c r="NB40" s="66"/>
      <c r="NC40" s="66"/>
      <c r="ND40" s="66"/>
      <c r="NE40" s="66"/>
      <c r="NF40" s="66"/>
      <c r="NG40" s="66"/>
      <c r="NH40" s="66"/>
      <c r="NI40" s="66"/>
      <c r="NJ40" s="66"/>
      <c r="NK40" s="66"/>
      <c r="NL40" s="66"/>
      <c r="NM40" s="66"/>
      <c r="NN40" s="66"/>
      <c r="NO40" s="66"/>
      <c r="NP40" s="66"/>
      <c r="NQ40" s="66"/>
      <c r="NR40" s="66"/>
      <c r="NS40" s="66"/>
      <c r="NT40" s="66"/>
      <c r="NU40" s="66"/>
      <c r="NV40" s="66"/>
      <c r="NW40" s="66"/>
      <c r="NX40" s="66"/>
      <c r="NY40" s="66"/>
      <c r="NZ40" s="66"/>
      <c r="OA40" s="66"/>
      <c r="OB40" s="66"/>
      <c r="OC40" s="66"/>
      <c r="OD40" s="66"/>
      <c r="OE40" s="66"/>
      <c r="OF40" s="66"/>
      <c r="OG40" s="66"/>
      <c r="OH40" s="66"/>
      <c r="OI40" s="66"/>
      <c r="OJ40" s="66"/>
      <c r="OK40" s="66"/>
      <c r="OL40" s="66"/>
      <c r="OM40" s="66"/>
      <c r="ON40" s="66"/>
      <c r="OO40" s="66"/>
      <c r="OP40" s="66"/>
      <c r="OQ40" s="66"/>
      <c r="OR40" s="66"/>
      <c r="OS40" s="66"/>
      <c r="OT40" s="66"/>
      <c r="OU40" s="66"/>
      <c r="OV40" s="66"/>
      <c r="OW40" s="66"/>
      <c r="OX40" s="66"/>
      <c r="OY40" s="66"/>
      <c r="OZ40" s="66"/>
      <c r="PA40" s="66"/>
      <c r="PB40" s="66"/>
      <c r="PC40" s="66"/>
      <c r="PD40" s="66"/>
      <c r="PE40" s="66"/>
      <c r="PF40" s="66"/>
      <c r="PG40" s="66"/>
      <c r="PH40" s="66"/>
      <c r="PI40" s="66"/>
      <c r="PJ40" s="66"/>
      <c r="PK40" s="66"/>
      <c r="PL40" s="66"/>
      <c r="PM40" s="66"/>
      <c r="PN40" s="66"/>
      <c r="PO40" s="66"/>
      <c r="PP40" s="66"/>
      <c r="PQ40" s="66"/>
      <c r="PR40" s="66"/>
      <c r="PS40" s="66"/>
    </row>
    <row r="41" spans="1:435" s="6" customFormat="1" ht="17.25" customHeight="1" x14ac:dyDescent="0.25">
      <c r="A41" s="39">
        <v>32</v>
      </c>
      <c r="B41" s="18" t="s">
        <v>86</v>
      </c>
      <c r="C41" s="18" t="s">
        <v>246</v>
      </c>
      <c r="D41" s="19" t="s">
        <v>65</v>
      </c>
      <c r="E41" s="18" t="s">
        <v>56</v>
      </c>
      <c r="F41" s="19" t="s">
        <v>70</v>
      </c>
      <c r="G41" s="20" t="s">
        <v>113</v>
      </c>
      <c r="H41" s="21">
        <v>44496</v>
      </c>
      <c r="I41" s="45" t="s">
        <v>249</v>
      </c>
      <c r="J41" s="45"/>
      <c r="K41" s="75">
        <v>15000</v>
      </c>
      <c r="L41" s="78">
        <f t="shared" si="3"/>
        <v>430.5</v>
      </c>
      <c r="M41" s="78">
        <f t="shared" si="4"/>
        <v>1065</v>
      </c>
      <c r="N41" s="78">
        <f t="shared" si="5"/>
        <v>180</v>
      </c>
      <c r="O41" s="78">
        <f t="shared" si="6"/>
        <v>456</v>
      </c>
      <c r="P41" s="78">
        <f t="shared" si="7"/>
        <v>1063.5</v>
      </c>
      <c r="Q41" s="78">
        <v>0</v>
      </c>
      <c r="R41" s="78">
        <f t="shared" si="8"/>
        <v>3195</v>
      </c>
      <c r="S41" s="78">
        <f t="shared" si="9"/>
        <v>886.5</v>
      </c>
      <c r="T41" s="78">
        <f t="shared" si="10"/>
        <v>2308.5</v>
      </c>
      <c r="U41" s="109">
        <f t="shared" si="11"/>
        <v>14113.5</v>
      </c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  <c r="IX41" s="66"/>
      <c r="IY41" s="66"/>
      <c r="IZ41" s="66"/>
      <c r="JA41" s="66"/>
      <c r="JB41" s="66"/>
      <c r="JC41" s="66"/>
      <c r="JD41" s="66"/>
      <c r="JE41" s="66"/>
      <c r="JF41" s="66"/>
      <c r="JG41" s="66"/>
      <c r="JH41" s="66"/>
      <c r="JI41" s="66"/>
      <c r="JJ41" s="66"/>
      <c r="JK41" s="66"/>
      <c r="JL41" s="66"/>
      <c r="JM41" s="66"/>
      <c r="JN41" s="66"/>
      <c r="JO41" s="66"/>
      <c r="JP41" s="66"/>
      <c r="JQ41" s="66"/>
      <c r="JR41" s="66"/>
      <c r="JS41" s="66"/>
      <c r="JT41" s="66"/>
      <c r="JU41" s="66"/>
      <c r="JV41" s="66"/>
      <c r="JW41" s="66"/>
      <c r="JX41" s="66"/>
      <c r="JY41" s="66"/>
      <c r="JZ41" s="66"/>
      <c r="KA41" s="66"/>
      <c r="KB41" s="66"/>
      <c r="KC41" s="66"/>
      <c r="KD41" s="66"/>
      <c r="KE41" s="66"/>
      <c r="KF41" s="66"/>
      <c r="KG41" s="66"/>
      <c r="KH41" s="66"/>
      <c r="KI41" s="66"/>
      <c r="KJ41" s="66"/>
      <c r="KK41" s="66"/>
      <c r="KL41" s="66"/>
      <c r="KM41" s="66"/>
      <c r="KN41" s="66"/>
      <c r="KO41" s="66"/>
      <c r="KP41" s="66"/>
      <c r="KQ41" s="66"/>
      <c r="KR41" s="66"/>
      <c r="KS41" s="66"/>
      <c r="KT41" s="66"/>
      <c r="KU41" s="66"/>
      <c r="KV41" s="66"/>
      <c r="KW41" s="66"/>
      <c r="KX41" s="66"/>
      <c r="KY41" s="66"/>
      <c r="KZ41" s="66"/>
      <c r="LA41" s="66"/>
      <c r="LB41" s="66"/>
      <c r="LC41" s="66"/>
      <c r="LD41" s="66"/>
      <c r="LE41" s="66"/>
      <c r="LF41" s="66"/>
      <c r="LG41" s="66"/>
      <c r="LH41" s="66"/>
      <c r="LI41" s="66"/>
      <c r="LJ41" s="66"/>
      <c r="LK41" s="66"/>
      <c r="LL41" s="66"/>
      <c r="LM41" s="66"/>
      <c r="LN41" s="66"/>
      <c r="LO41" s="66"/>
      <c r="LP41" s="66"/>
      <c r="LQ41" s="66"/>
      <c r="LR41" s="66"/>
      <c r="LS41" s="66"/>
      <c r="LT41" s="66"/>
      <c r="LU41" s="66"/>
      <c r="LV41" s="66"/>
      <c r="LW41" s="66"/>
      <c r="LX41" s="66"/>
      <c r="LY41" s="66"/>
      <c r="LZ41" s="66"/>
      <c r="MA41" s="66"/>
      <c r="MB41" s="66"/>
      <c r="MC41" s="66"/>
      <c r="MD41" s="66"/>
      <c r="ME41" s="66"/>
      <c r="MF41" s="66"/>
      <c r="MG41" s="66"/>
      <c r="MH41" s="66"/>
      <c r="MI41" s="66"/>
      <c r="MJ41" s="66"/>
      <c r="MK41" s="66"/>
      <c r="ML41" s="66"/>
      <c r="MM41" s="66"/>
      <c r="MN41" s="66"/>
      <c r="MO41" s="66"/>
      <c r="MP41" s="66"/>
      <c r="MQ41" s="66"/>
      <c r="MR41" s="66"/>
      <c r="MS41" s="66"/>
      <c r="MT41" s="66"/>
      <c r="MU41" s="66"/>
      <c r="MV41" s="66"/>
      <c r="MW41" s="66"/>
      <c r="MX41" s="66"/>
      <c r="MY41" s="66"/>
      <c r="MZ41" s="66"/>
      <c r="NA41" s="66"/>
      <c r="NB41" s="66"/>
      <c r="NC41" s="66"/>
      <c r="ND41" s="66"/>
      <c r="NE41" s="66"/>
      <c r="NF41" s="66"/>
      <c r="NG41" s="66"/>
      <c r="NH41" s="66"/>
      <c r="NI41" s="66"/>
      <c r="NJ41" s="66"/>
      <c r="NK41" s="66"/>
      <c r="NL41" s="66"/>
      <c r="NM41" s="66"/>
      <c r="NN41" s="66"/>
      <c r="NO41" s="66"/>
      <c r="NP41" s="66"/>
      <c r="NQ41" s="66"/>
      <c r="NR41" s="66"/>
      <c r="NS41" s="66"/>
      <c r="NT41" s="66"/>
      <c r="NU41" s="66"/>
      <c r="NV41" s="66"/>
      <c r="NW41" s="66"/>
      <c r="NX41" s="66"/>
      <c r="NY41" s="66"/>
      <c r="NZ41" s="66"/>
      <c r="OA41" s="66"/>
      <c r="OB41" s="66"/>
      <c r="OC41" s="66"/>
      <c r="OD41" s="66"/>
      <c r="OE41" s="66"/>
      <c r="OF41" s="66"/>
      <c r="OG41" s="66"/>
      <c r="OH41" s="66"/>
      <c r="OI41" s="66"/>
      <c r="OJ41" s="66"/>
      <c r="OK41" s="66"/>
      <c r="OL41" s="66"/>
      <c r="OM41" s="66"/>
      <c r="ON41" s="66"/>
      <c r="OO41" s="66"/>
      <c r="OP41" s="66"/>
      <c r="OQ41" s="66"/>
      <c r="OR41" s="66"/>
      <c r="OS41" s="66"/>
      <c r="OT41" s="66"/>
      <c r="OU41" s="66"/>
      <c r="OV41" s="66"/>
      <c r="OW41" s="66"/>
      <c r="OX41" s="66"/>
      <c r="OY41" s="66"/>
      <c r="OZ41" s="66"/>
      <c r="PA41" s="66"/>
      <c r="PB41" s="66"/>
      <c r="PC41" s="66"/>
      <c r="PD41" s="66"/>
      <c r="PE41" s="66"/>
      <c r="PF41" s="66"/>
      <c r="PG41" s="66"/>
      <c r="PH41" s="66"/>
      <c r="PI41" s="66"/>
      <c r="PJ41" s="66"/>
      <c r="PK41" s="66"/>
      <c r="PL41" s="66"/>
      <c r="PM41" s="66"/>
      <c r="PN41" s="66"/>
      <c r="PO41" s="66"/>
      <c r="PP41" s="66"/>
      <c r="PQ41" s="66"/>
      <c r="PR41" s="66"/>
      <c r="PS41" s="66"/>
    </row>
    <row r="42" spans="1:435" s="8" customFormat="1" ht="17.25" customHeight="1" x14ac:dyDescent="0.25">
      <c r="A42" s="39">
        <v>33</v>
      </c>
      <c r="B42" s="25" t="s">
        <v>292</v>
      </c>
      <c r="C42" s="25" t="s">
        <v>293</v>
      </c>
      <c r="D42" s="25" t="s">
        <v>264</v>
      </c>
      <c r="E42" s="25" t="s">
        <v>294</v>
      </c>
      <c r="F42" s="18" t="s">
        <v>70</v>
      </c>
      <c r="G42" s="49" t="s">
        <v>113</v>
      </c>
      <c r="H42" s="33" t="s">
        <v>291</v>
      </c>
      <c r="I42" s="59" t="s">
        <v>249</v>
      </c>
      <c r="J42" s="84"/>
      <c r="K42" s="56">
        <v>13000</v>
      </c>
      <c r="L42" s="78">
        <f t="shared" si="3"/>
        <v>373.1</v>
      </c>
      <c r="M42" s="78">
        <f t="shared" si="4"/>
        <v>922.99999999999989</v>
      </c>
      <c r="N42" s="78">
        <f t="shared" si="5"/>
        <v>156</v>
      </c>
      <c r="O42" s="78">
        <f t="shared" si="6"/>
        <v>395.2</v>
      </c>
      <c r="P42" s="78">
        <f t="shared" si="7"/>
        <v>921.7</v>
      </c>
      <c r="Q42" s="78">
        <v>0</v>
      </c>
      <c r="R42" s="78">
        <f t="shared" si="8"/>
        <v>2769</v>
      </c>
      <c r="S42" s="78">
        <f t="shared" si="9"/>
        <v>768.3</v>
      </c>
      <c r="T42" s="78">
        <f t="shared" si="10"/>
        <v>2000.7</v>
      </c>
      <c r="U42" s="109">
        <f t="shared" si="11"/>
        <v>12231.7</v>
      </c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  <c r="IX42" s="67"/>
      <c r="IY42" s="67"/>
      <c r="IZ42" s="67"/>
      <c r="JA42" s="67"/>
      <c r="JB42" s="67"/>
      <c r="JC42" s="67"/>
      <c r="JD42" s="67"/>
      <c r="JE42" s="67"/>
      <c r="JF42" s="67"/>
      <c r="JG42" s="67"/>
      <c r="JH42" s="67"/>
      <c r="JI42" s="67"/>
      <c r="JJ42" s="67"/>
      <c r="JK42" s="67"/>
      <c r="JL42" s="67"/>
      <c r="JM42" s="67"/>
      <c r="JN42" s="67"/>
      <c r="JO42" s="67"/>
      <c r="JP42" s="67"/>
      <c r="JQ42" s="67"/>
      <c r="JR42" s="67"/>
      <c r="JS42" s="67"/>
      <c r="JT42" s="67"/>
      <c r="JU42" s="67"/>
      <c r="JV42" s="67"/>
      <c r="JW42" s="67"/>
      <c r="JX42" s="67"/>
      <c r="JY42" s="67"/>
      <c r="JZ42" s="67"/>
      <c r="KA42" s="67"/>
      <c r="KB42" s="67"/>
      <c r="KC42" s="67"/>
      <c r="KD42" s="67"/>
      <c r="KE42" s="67"/>
      <c r="KF42" s="67"/>
      <c r="KG42" s="67"/>
      <c r="KH42" s="67"/>
      <c r="KI42" s="67"/>
      <c r="KJ42" s="67"/>
      <c r="KK42" s="67"/>
      <c r="KL42" s="67"/>
      <c r="KM42" s="67"/>
      <c r="KN42" s="67"/>
      <c r="KO42" s="67"/>
      <c r="KP42" s="67"/>
      <c r="KQ42" s="67"/>
      <c r="KR42" s="67"/>
      <c r="KS42" s="67"/>
      <c r="KT42" s="67"/>
      <c r="KU42" s="67"/>
      <c r="KV42" s="67"/>
      <c r="KW42" s="67"/>
      <c r="KX42" s="67"/>
      <c r="KY42" s="67"/>
      <c r="KZ42" s="67"/>
      <c r="LA42" s="67"/>
      <c r="LB42" s="67"/>
      <c r="LC42" s="67"/>
      <c r="LD42" s="67"/>
      <c r="LE42" s="67"/>
      <c r="LF42" s="67"/>
      <c r="LG42" s="67"/>
      <c r="LH42" s="67"/>
      <c r="LI42" s="67"/>
      <c r="LJ42" s="67"/>
      <c r="LK42" s="67"/>
      <c r="LL42" s="67"/>
      <c r="LM42" s="67"/>
      <c r="LN42" s="67"/>
      <c r="LO42" s="67"/>
      <c r="LP42" s="67"/>
      <c r="LQ42" s="67"/>
      <c r="LR42" s="67"/>
      <c r="LS42" s="67"/>
      <c r="LT42" s="67"/>
      <c r="LU42" s="67"/>
      <c r="LV42" s="67"/>
      <c r="LW42" s="67"/>
      <c r="LX42" s="67"/>
      <c r="LY42" s="67"/>
      <c r="LZ42" s="67"/>
      <c r="MA42" s="67"/>
      <c r="MB42" s="67"/>
      <c r="MC42" s="67"/>
      <c r="MD42" s="67"/>
      <c r="ME42" s="67"/>
      <c r="MF42" s="67"/>
      <c r="MG42" s="67"/>
      <c r="MH42" s="67"/>
      <c r="MI42" s="67"/>
      <c r="MJ42" s="67"/>
      <c r="MK42" s="67"/>
      <c r="ML42" s="67"/>
      <c r="MM42" s="67"/>
      <c r="MN42" s="67"/>
      <c r="MO42" s="67"/>
      <c r="MP42" s="67"/>
      <c r="MQ42" s="67"/>
      <c r="MR42" s="67"/>
      <c r="MS42" s="67"/>
      <c r="MT42" s="67"/>
      <c r="MU42" s="67"/>
      <c r="MV42" s="67"/>
      <c r="MW42" s="67"/>
      <c r="MX42" s="67"/>
      <c r="MY42" s="67"/>
      <c r="MZ42" s="67"/>
      <c r="NA42" s="67"/>
      <c r="NB42" s="67"/>
      <c r="NC42" s="67"/>
      <c r="ND42" s="67"/>
      <c r="NE42" s="67"/>
      <c r="NF42" s="67"/>
      <c r="NG42" s="67"/>
      <c r="NH42" s="67"/>
      <c r="NI42" s="67"/>
      <c r="NJ42" s="67"/>
      <c r="NK42" s="67"/>
      <c r="NL42" s="67"/>
      <c r="NM42" s="67"/>
      <c r="NN42" s="67"/>
      <c r="NO42" s="67"/>
      <c r="NP42" s="67"/>
      <c r="NQ42" s="67"/>
      <c r="NR42" s="67"/>
      <c r="NS42" s="67"/>
      <c r="NT42" s="67"/>
      <c r="NU42" s="67"/>
      <c r="NV42" s="67"/>
      <c r="NW42" s="67"/>
      <c r="NX42" s="67"/>
      <c r="NY42" s="67"/>
      <c r="NZ42" s="67"/>
      <c r="OA42" s="67"/>
      <c r="OB42" s="67"/>
      <c r="OC42" s="67"/>
      <c r="OD42" s="67"/>
      <c r="OE42" s="67"/>
      <c r="OF42" s="67"/>
      <c r="OG42" s="67"/>
      <c r="OH42" s="67"/>
      <c r="OI42" s="67"/>
      <c r="OJ42" s="67"/>
      <c r="OK42" s="67"/>
      <c r="OL42" s="67"/>
      <c r="OM42" s="67"/>
      <c r="ON42" s="67"/>
      <c r="OO42" s="67"/>
      <c r="OP42" s="67"/>
      <c r="OQ42" s="67"/>
      <c r="OR42" s="67"/>
      <c r="OS42" s="67"/>
      <c r="OT42" s="67"/>
      <c r="OU42" s="67"/>
      <c r="OV42" s="67"/>
      <c r="OW42" s="67"/>
      <c r="OX42" s="67"/>
      <c r="OY42" s="67"/>
      <c r="OZ42" s="67"/>
      <c r="PA42" s="67"/>
      <c r="PB42" s="67"/>
      <c r="PC42" s="67"/>
      <c r="PD42" s="67"/>
      <c r="PE42" s="67"/>
      <c r="PF42" s="67"/>
      <c r="PG42" s="67"/>
      <c r="PH42" s="67"/>
      <c r="PI42" s="67"/>
      <c r="PJ42" s="67"/>
      <c r="PK42" s="67"/>
      <c r="PL42" s="67"/>
      <c r="PM42" s="67"/>
      <c r="PN42" s="67"/>
      <c r="PO42" s="67"/>
      <c r="PP42" s="67"/>
      <c r="PQ42" s="67"/>
      <c r="PR42" s="67"/>
      <c r="PS42" s="67"/>
    </row>
    <row r="43" spans="1:435" s="7" customFormat="1" ht="18.75" customHeight="1" x14ac:dyDescent="0.25">
      <c r="A43" s="39">
        <v>34</v>
      </c>
      <c r="B43" s="18" t="s">
        <v>138</v>
      </c>
      <c r="C43" s="18" t="s">
        <v>139</v>
      </c>
      <c r="D43" s="18" t="s">
        <v>66</v>
      </c>
      <c r="E43" s="18" t="s">
        <v>54</v>
      </c>
      <c r="F43" s="18" t="s">
        <v>70</v>
      </c>
      <c r="G43" s="20" t="s">
        <v>111</v>
      </c>
      <c r="H43" s="21">
        <v>44866</v>
      </c>
      <c r="I43" s="45" t="s">
        <v>249</v>
      </c>
      <c r="J43" s="45"/>
      <c r="K43" s="56">
        <v>13000</v>
      </c>
      <c r="L43" s="78">
        <f t="shared" si="3"/>
        <v>373.1</v>
      </c>
      <c r="M43" s="78">
        <f t="shared" si="4"/>
        <v>922.99999999999989</v>
      </c>
      <c r="N43" s="78">
        <f t="shared" si="5"/>
        <v>156</v>
      </c>
      <c r="O43" s="78">
        <f t="shared" si="6"/>
        <v>395.2</v>
      </c>
      <c r="P43" s="78">
        <f t="shared" si="7"/>
        <v>921.7</v>
      </c>
      <c r="Q43" s="78">
        <v>0</v>
      </c>
      <c r="R43" s="78">
        <f t="shared" si="8"/>
        <v>2769</v>
      </c>
      <c r="S43" s="78">
        <f t="shared" si="9"/>
        <v>768.3</v>
      </c>
      <c r="T43" s="78">
        <f t="shared" si="10"/>
        <v>2000.7</v>
      </c>
      <c r="U43" s="109">
        <f t="shared" si="11"/>
        <v>12231.7</v>
      </c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8"/>
      <c r="FY43" s="68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8"/>
      <c r="GN43" s="68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8"/>
      <c r="HC43" s="68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8"/>
      <c r="HR43" s="68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8"/>
      <c r="IG43" s="68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8"/>
      <c r="IV43" s="68"/>
      <c r="IW43" s="68"/>
      <c r="IX43" s="68"/>
      <c r="IY43" s="68"/>
      <c r="IZ43" s="68"/>
      <c r="JA43" s="68"/>
      <c r="JB43" s="68"/>
      <c r="JC43" s="68"/>
      <c r="JD43" s="68"/>
      <c r="JE43" s="68"/>
      <c r="JF43" s="68"/>
      <c r="JG43" s="68"/>
      <c r="JH43" s="68"/>
      <c r="JI43" s="68"/>
      <c r="JJ43" s="68"/>
      <c r="JK43" s="68"/>
      <c r="JL43" s="68"/>
      <c r="JM43" s="68"/>
      <c r="JN43" s="68"/>
      <c r="JO43" s="68"/>
      <c r="JP43" s="68"/>
      <c r="JQ43" s="68"/>
      <c r="JR43" s="68"/>
      <c r="JS43" s="68"/>
      <c r="JT43" s="68"/>
      <c r="JU43" s="68"/>
      <c r="JV43" s="68"/>
      <c r="JW43" s="68"/>
      <c r="JX43" s="68"/>
      <c r="JY43" s="68"/>
      <c r="JZ43" s="68"/>
      <c r="KA43" s="68"/>
      <c r="KB43" s="68"/>
      <c r="KC43" s="68"/>
      <c r="KD43" s="68"/>
      <c r="KE43" s="68"/>
      <c r="KF43" s="68"/>
      <c r="KG43" s="68"/>
      <c r="KH43" s="68"/>
      <c r="KI43" s="68"/>
      <c r="KJ43" s="68"/>
      <c r="KK43" s="68"/>
      <c r="KL43" s="68"/>
      <c r="KM43" s="68"/>
      <c r="KN43" s="68"/>
      <c r="KO43" s="68"/>
      <c r="KP43" s="68"/>
      <c r="KQ43" s="68"/>
      <c r="KR43" s="68"/>
      <c r="KS43" s="68"/>
      <c r="KT43" s="68"/>
      <c r="KU43" s="68"/>
      <c r="KV43" s="68"/>
      <c r="KW43" s="68"/>
      <c r="KX43" s="68"/>
      <c r="KY43" s="68"/>
      <c r="KZ43" s="68"/>
      <c r="LA43" s="68"/>
      <c r="LB43" s="68"/>
      <c r="LC43" s="68"/>
      <c r="LD43" s="68"/>
      <c r="LE43" s="68"/>
      <c r="LF43" s="68"/>
      <c r="LG43" s="68"/>
      <c r="LH43" s="68"/>
      <c r="LI43" s="68"/>
      <c r="LJ43" s="68"/>
      <c r="LK43" s="68"/>
      <c r="LL43" s="68"/>
      <c r="LM43" s="68"/>
      <c r="LN43" s="68"/>
      <c r="LO43" s="68"/>
      <c r="LP43" s="68"/>
      <c r="LQ43" s="68"/>
      <c r="LR43" s="68"/>
      <c r="LS43" s="68"/>
      <c r="LT43" s="68"/>
      <c r="LU43" s="68"/>
      <c r="LV43" s="68"/>
      <c r="LW43" s="68"/>
      <c r="LX43" s="68"/>
      <c r="LY43" s="68"/>
      <c r="LZ43" s="68"/>
      <c r="MA43" s="68"/>
      <c r="MB43" s="68"/>
      <c r="MC43" s="68"/>
      <c r="MD43" s="68"/>
      <c r="ME43" s="68"/>
      <c r="MF43" s="68"/>
      <c r="MG43" s="68"/>
      <c r="MH43" s="68"/>
      <c r="MI43" s="68"/>
      <c r="MJ43" s="68"/>
      <c r="MK43" s="68"/>
      <c r="ML43" s="68"/>
      <c r="MM43" s="68"/>
      <c r="MN43" s="68"/>
      <c r="MO43" s="68"/>
      <c r="MP43" s="68"/>
      <c r="MQ43" s="68"/>
      <c r="MR43" s="68"/>
      <c r="MS43" s="68"/>
      <c r="MT43" s="68"/>
      <c r="MU43" s="68"/>
      <c r="MV43" s="68"/>
      <c r="MW43" s="68"/>
      <c r="MX43" s="68"/>
      <c r="MY43" s="68"/>
      <c r="MZ43" s="68"/>
      <c r="NA43" s="68"/>
      <c r="NB43" s="68"/>
      <c r="NC43" s="68"/>
      <c r="ND43" s="68"/>
      <c r="NE43" s="68"/>
      <c r="NF43" s="68"/>
      <c r="NG43" s="68"/>
      <c r="NH43" s="68"/>
      <c r="NI43" s="68"/>
      <c r="NJ43" s="68"/>
      <c r="NK43" s="68"/>
      <c r="NL43" s="68"/>
      <c r="NM43" s="68"/>
      <c r="NN43" s="68"/>
      <c r="NO43" s="68"/>
      <c r="NP43" s="68"/>
      <c r="NQ43" s="68"/>
      <c r="NR43" s="68"/>
      <c r="NS43" s="68"/>
      <c r="NT43" s="68"/>
      <c r="NU43" s="68"/>
      <c r="NV43" s="68"/>
      <c r="NW43" s="68"/>
      <c r="NX43" s="68"/>
      <c r="NY43" s="68"/>
      <c r="NZ43" s="68"/>
      <c r="OA43" s="68"/>
      <c r="OB43" s="68"/>
      <c r="OC43" s="68"/>
      <c r="OD43" s="68"/>
      <c r="OE43" s="68"/>
      <c r="OF43" s="68"/>
      <c r="OG43" s="68"/>
      <c r="OH43" s="68"/>
      <c r="OI43" s="68"/>
      <c r="OJ43" s="68"/>
      <c r="OK43" s="68"/>
      <c r="OL43" s="68"/>
      <c r="OM43" s="68"/>
      <c r="ON43" s="68"/>
      <c r="OO43" s="68"/>
      <c r="OP43" s="68"/>
      <c r="OQ43" s="68"/>
      <c r="OR43" s="68"/>
      <c r="OS43" s="68"/>
      <c r="OT43" s="68"/>
      <c r="OU43" s="68"/>
      <c r="OV43" s="68"/>
      <c r="OW43" s="68"/>
      <c r="OX43" s="68"/>
      <c r="OY43" s="68"/>
      <c r="OZ43" s="68"/>
      <c r="PA43" s="68"/>
      <c r="PB43" s="68"/>
      <c r="PC43" s="68"/>
      <c r="PD43" s="68"/>
      <c r="PE43" s="68"/>
      <c r="PF43" s="68"/>
      <c r="PG43" s="68"/>
      <c r="PH43" s="68"/>
      <c r="PI43" s="68"/>
      <c r="PJ43" s="68"/>
      <c r="PK43" s="68"/>
      <c r="PL43" s="68"/>
      <c r="PM43" s="68"/>
      <c r="PN43" s="68"/>
      <c r="PO43" s="68"/>
      <c r="PP43" s="68"/>
      <c r="PQ43" s="68"/>
      <c r="PR43" s="68"/>
      <c r="PS43" s="68"/>
    </row>
    <row r="44" spans="1:435" s="7" customFormat="1" ht="16.5" customHeight="1" x14ac:dyDescent="0.25">
      <c r="A44" s="39">
        <v>35</v>
      </c>
      <c r="B44" s="18" t="s">
        <v>73</v>
      </c>
      <c r="C44" s="18" t="s">
        <v>74</v>
      </c>
      <c r="D44" s="18" t="s">
        <v>55</v>
      </c>
      <c r="E44" s="18" t="s">
        <v>79</v>
      </c>
      <c r="F44" s="19" t="s">
        <v>70</v>
      </c>
      <c r="G44" s="20" t="s">
        <v>111</v>
      </c>
      <c r="H44" s="21">
        <v>43620</v>
      </c>
      <c r="I44" s="45" t="s">
        <v>248</v>
      </c>
      <c r="J44" s="22"/>
      <c r="K44" s="74">
        <v>10000</v>
      </c>
      <c r="L44" s="78">
        <f t="shared" si="3"/>
        <v>287</v>
      </c>
      <c r="M44" s="78">
        <f t="shared" si="4"/>
        <v>709.99999999999989</v>
      </c>
      <c r="N44" s="78">
        <f t="shared" si="5"/>
        <v>120</v>
      </c>
      <c r="O44" s="78">
        <f t="shared" si="6"/>
        <v>304</v>
      </c>
      <c r="P44" s="78">
        <f t="shared" si="7"/>
        <v>709</v>
      </c>
      <c r="Q44" s="78">
        <v>0</v>
      </c>
      <c r="R44" s="78">
        <f t="shared" si="8"/>
        <v>2130</v>
      </c>
      <c r="S44" s="78">
        <f t="shared" si="9"/>
        <v>591</v>
      </c>
      <c r="T44" s="78">
        <f t="shared" si="10"/>
        <v>1539</v>
      </c>
      <c r="U44" s="109">
        <f t="shared" si="11"/>
        <v>9409</v>
      </c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8"/>
      <c r="FY44" s="68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8"/>
      <c r="GN44" s="68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8"/>
      <c r="HC44" s="68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8"/>
      <c r="HR44" s="68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8"/>
      <c r="IG44" s="68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8"/>
      <c r="IV44" s="68"/>
      <c r="IW44" s="68"/>
      <c r="IX44" s="68"/>
      <c r="IY44" s="68"/>
      <c r="IZ44" s="68"/>
      <c r="JA44" s="68"/>
      <c r="JB44" s="68"/>
      <c r="JC44" s="68"/>
      <c r="JD44" s="68"/>
      <c r="JE44" s="68"/>
      <c r="JF44" s="68"/>
      <c r="JG44" s="68"/>
      <c r="JH44" s="68"/>
      <c r="JI44" s="68"/>
      <c r="JJ44" s="68"/>
      <c r="JK44" s="68"/>
      <c r="JL44" s="68"/>
      <c r="JM44" s="68"/>
      <c r="JN44" s="68"/>
      <c r="JO44" s="68"/>
      <c r="JP44" s="68"/>
      <c r="JQ44" s="68"/>
      <c r="JR44" s="68"/>
      <c r="JS44" s="68"/>
      <c r="JT44" s="68"/>
      <c r="JU44" s="68"/>
      <c r="JV44" s="68"/>
      <c r="JW44" s="68"/>
      <c r="JX44" s="68"/>
      <c r="JY44" s="68"/>
      <c r="JZ44" s="68"/>
      <c r="KA44" s="68"/>
      <c r="KB44" s="68"/>
      <c r="KC44" s="68"/>
      <c r="KD44" s="68"/>
      <c r="KE44" s="68"/>
      <c r="KF44" s="68"/>
      <c r="KG44" s="68"/>
      <c r="KH44" s="68"/>
      <c r="KI44" s="68"/>
      <c r="KJ44" s="68"/>
      <c r="KK44" s="68"/>
      <c r="KL44" s="68"/>
      <c r="KM44" s="68"/>
      <c r="KN44" s="68"/>
      <c r="KO44" s="68"/>
      <c r="KP44" s="68"/>
      <c r="KQ44" s="68"/>
      <c r="KR44" s="68"/>
      <c r="KS44" s="68"/>
      <c r="KT44" s="68"/>
      <c r="KU44" s="68"/>
      <c r="KV44" s="68"/>
      <c r="KW44" s="68"/>
      <c r="KX44" s="68"/>
      <c r="KY44" s="68"/>
      <c r="KZ44" s="68"/>
      <c r="LA44" s="68"/>
      <c r="LB44" s="68"/>
      <c r="LC44" s="68"/>
      <c r="LD44" s="68"/>
      <c r="LE44" s="68"/>
      <c r="LF44" s="68"/>
      <c r="LG44" s="68"/>
      <c r="LH44" s="68"/>
      <c r="LI44" s="68"/>
      <c r="LJ44" s="68"/>
      <c r="LK44" s="68"/>
      <c r="LL44" s="68"/>
      <c r="LM44" s="68"/>
      <c r="LN44" s="68"/>
      <c r="LO44" s="68"/>
      <c r="LP44" s="68"/>
      <c r="LQ44" s="68"/>
      <c r="LR44" s="68"/>
      <c r="LS44" s="68"/>
      <c r="LT44" s="68"/>
      <c r="LU44" s="68"/>
      <c r="LV44" s="68"/>
      <c r="LW44" s="68"/>
      <c r="LX44" s="68"/>
      <c r="LY44" s="68"/>
      <c r="LZ44" s="68"/>
      <c r="MA44" s="68"/>
      <c r="MB44" s="68"/>
      <c r="MC44" s="68"/>
      <c r="MD44" s="68"/>
      <c r="ME44" s="68"/>
      <c r="MF44" s="68"/>
      <c r="MG44" s="68"/>
      <c r="MH44" s="68"/>
      <c r="MI44" s="68"/>
      <c r="MJ44" s="68"/>
      <c r="MK44" s="68"/>
      <c r="ML44" s="68"/>
      <c r="MM44" s="68"/>
      <c r="MN44" s="68"/>
      <c r="MO44" s="68"/>
      <c r="MP44" s="68"/>
      <c r="MQ44" s="68"/>
      <c r="MR44" s="68"/>
      <c r="MS44" s="68"/>
      <c r="MT44" s="68"/>
      <c r="MU44" s="68"/>
      <c r="MV44" s="68"/>
      <c r="MW44" s="68"/>
      <c r="MX44" s="68"/>
      <c r="MY44" s="68"/>
      <c r="MZ44" s="68"/>
      <c r="NA44" s="68"/>
      <c r="NB44" s="68"/>
      <c r="NC44" s="68"/>
      <c r="ND44" s="68"/>
      <c r="NE44" s="68"/>
      <c r="NF44" s="68"/>
      <c r="NG44" s="68"/>
      <c r="NH44" s="68"/>
      <c r="NI44" s="68"/>
      <c r="NJ44" s="68"/>
      <c r="NK44" s="68"/>
      <c r="NL44" s="68"/>
      <c r="NM44" s="68"/>
      <c r="NN44" s="68"/>
      <c r="NO44" s="68"/>
      <c r="NP44" s="68"/>
      <c r="NQ44" s="68"/>
      <c r="NR44" s="68"/>
      <c r="NS44" s="68"/>
      <c r="NT44" s="68"/>
      <c r="NU44" s="68"/>
      <c r="NV44" s="68"/>
      <c r="NW44" s="68"/>
      <c r="NX44" s="68"/>
      <c r="NY44" s="68"/>
      <c r="NZ44" s="68"/>
      <c r="OA44" s="68"/>
      <c r="OB44" s="68"/>
      <c r="OC44" s="68"/>
      <c r="OD44" s="68"/>
      <c r="OE44" s="68"/>
      <c r="OF44" s="68"/>
      <c r="OG44" s="68"/>
      <c r="OH44" s="68"/>
      <c r="OI44" s="68"/>
      <c r="OJ44" s="68"/>
      <c r="OK44" s="68"/>
      <c r="OL44" s="68"/>
      <c r="OM44" s="68"/>
      <c r="ON44" s="68"/>
      <c r="OO44" s="68"/>
      <c r="OP44" s="68"/>
      <c r="OQ44" s="68"/>
      <c r="OR44" s="68"/>
      <c r="OS44" s="68"/>
      <c r="OT44" s="68"/>
      <c r="OU44" s="68"/>
      <c r="OV44" s="68"/>
      <c r="OW44" s="68"/>
      <c r="OX44" s="68"/>
      <c r="OY44" s="68"/>
      <c r="OZ44" s="68"/>
      <c r="PA44" s="68"/>
      <c r="PB44" s="68"/>
      <c r="PC44" s="68"/>
      <c r="PD44" s="68"/>
      <c r="PE44" s="68"/>
      <c r="PF44" s="68"/>
      <c r="PG44" s="68"/>
      <c r="PH44" s="68"/>
      <c r="PI44" s="68"/>
      <c r="PJ44" s="68"/>
      <c r="PK44" s="68"/>
      <c r="PL44" s="68"/>
      <c r="PM44" s="68"/>
      <c r="PN44" s="68"/>
      <c r="PO44" s="68"/>
      <c r="PP44" s="68"/>
      <c r="PQ44" s="68"/>
      <c r="PR44" s="68"/>
      <c r="PS44" s="68"/>
    </row>
    <row r="45" spans="1:435" s="7" customFormat="1" ht="18" customHeight="1" x14ac:dyDescent="0.25">
      <c r="A45" s="39">
        <v>36</v>
      </c>
      <c r="B45" s="19" t="s">
        <v>108</v>
      </c>
      <c r="C45" s="18" t="s">
        <v>109</v>
      </c>
      <c r="D45" s="19" t="s">
        <v>55</v>
      </c>
      <c r="E45" s="18" t="s">
        <v>79</v>
      </c>
      <c r="F45" s="19" t="s">
        <v>70</v>
      </c>
      <c r="G45" s="20" t="s">
        <v>111</v>
      </c>
      <c r="H45" s="21">
        <v>44531</v>
      </c>
      <c r="I45" s="45" t="s">
        <v>248</v>
      </c>
      <c r="J45" s="22"/>
      <c r="K45" s="56">
        <v>13000</v>
      </c>
      <c r="L45" s="78">
        <f t="shared" si="3"/>
        <v>373.1</v>
      </c>
      <c r="M45" s="78">
        <f t="shared" si="4"/>
        <v>922.99999999999989</v>
      </c>
      <c r="N45" s="78">
        <f t="shared" si="5"/>
        <v>156</v>
      </c>
      <c r="O45" s="78">
        <f t="shared" si="6"/>
        <v>395.2</v>
      </c>
      <c r="P45" s="78">
        <f t="shared" si="7"/>
        <v>921.7</v>
      </c>
      <c r="Q45" s="78">
        <v>0</v>
      </c>
      <c r="R45" s="78">
        <f t="shared" si="8"/>
        <v>2769</v>
      </c>
      <c r="S45" s="78">
        <f t="shared" si="9"/>
        <v>768.3</v>
      </c>
      <c r="T45" s="78">
        <f t="shared" si="10"/>
        <v>2000.7</v>
      </c>
      <c r="U45" s="109">
        <f t="shared" si="11"/>
        <v>12231.7</v>
      </c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8"/>
      <c r="FY45" s="68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8"/>
      <c r="GN45" s="68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8"/>
      <c r="HC45" s="68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8"/>
      <c r="HR45" s="68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8"/>
      <c r="IG45" s="68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8"/>
      <c r="IV45" s="68"/>
      <c r="IW45" s="68"/>
      <c r="IX45" s="68"/>
      <c r="IY45" s="68"/>
      <c r="IZ45" s="68"/>
      <c r="JA45" s="68"/>
      <c r="JB45" s="68"/>
      <c r="JC45" s="68"/>
      <c r="JD45" s="68"/>
      <c r="JE45" s="68"/>
      <c r="JF45" s="68"/>
      <c r="JG45" s="68"/>
      <c r="JH45" s="68"/>
      <c r="JI45" s="68"/>
      <c r="JJ45" s="68"/>
      <c r="JK45" s="68"/>
      <c r="JL45" s="68"/>
      <c r="JM45" s="68"/>
      <c r="JN45" s="68"/>
      <c r="JO45" s="68"/>
      <c r="JP45" s="68"/>
      <c r="JQ45" s="68"/>
      <c r="JR45" s="68"/>
      <c r="JS45" s="68"/>
      <c r="JT45" s="68"/>
      <c r="JU45" s="68"/>
      <c r="JV45" s="68"/>
      <c r="JW45" s="68"/>
      <c r="JX45" s="68"/>
      <c r="JY45" s="68"/>
      <c r="JZ45" s="68"/>
      <c r="KA45" s="68"/>
      <c r="KB45" s="68"/>
      <c r="KC45" s="68"/>
      <c r="KD45" s="68"/>
      <c r="KE45" s="68"/>
      <c r="KF45" s="68"/>
      <c r="KG45" s="68"/>
      <c r="KH45" s="68"/>
      <c r="KI45" s="68"/>
      <c r="KJ45" s="68"/>
      <c r="KK45" s="68"/>
      <c r="KL45" s="68"/>
      <c r="KM45" s="68"/>
      <c r="KN45" s="68"/>
      <c r="KO45" s="68"/>
      <c r="KP45" s="68"/>
      <c r="KQ45" s="68"/>
      <c r="KR45" s="68"/>
      <c r="KS45" s="68"/>
      <c r="KT45" s="68"/>
      <c r="KU45" s="68"/>
      <c r="KV45" s="68"/>
      <c r="KW45" s="68"/>
      <c r="KX45" s="68"/>
      <c r="KY45" s="68"/>
      <c r="KZ45" s="68"/>
      <c r="LA45" s="68"/>
      <c r="LB45" s="68"/>
      <c r="LC45" s="68"/>
      <c r="LD45" s="68"/>
      <c r="LE45" s="68"/>
      <c r="LF45" s="68"/>
      <c r="LG45" s="68"/>
      <c r="LH45" s="68"/>
      <c r="LI45" s="68"/>
      <c r="LJ45" s="68"/>
      <c r="LK45" s="68"/>
      <c r="LL45" s="68"/>
      <c r="LM45" s="68"/>
      <c r="LN45" s="68"/>
      <c r="LO45" s="68"/>
      <c r="LP45" s="68"/>
      <c r="LQ45" s="68"/>
      <c r="LR45" s="68"/>
      <c r="LS45" s="68"/>
      <c r="LT45" s="68"/>
      <c r="LU45" s="68"/>
      <c r="LV45" s="68"/>
      <c r="LW45" s="68"/>
      <c r="LX45" s="68"/>
      <c r="LY45" s="68"/>
      <c r="LZ45" s="68"/>
      <c r="MA45" s="68"/>
      <c r="MB45" s="68"/>
      <c r="MC45" s="68"/>
      <c r="MD45" s="68"/>
      <c r="ME45" s="68"/>
      <c r="MF45" s="68"/>
      <c r="MG45" s="68"/>
      <c r="MH45" s="68"/>
      <c r="MI45" s="68"/>
      <c r="MJ45" s="68"/>
      <c r="MK45" s="68"/>
      <c r="ML45" s="68"/>
      <c r="MM45" s="68"/>
      <c r="MN45" s="68"/>
      <c r="MO45" s="68"/>
      <c r="MP45" s="68"/>
      <c r="MQ45" s="68"/>
      <c r="MR45" s="68"/>
      <c r="MS45" s="68"/>
      <c r="MT45" s="68"/>
      <c r="MU45" s="68"/>
      <c r="MV45" s="68"/>
      <c r="MW45" s="68"/>
      <c r="MX45" s="68"/>
      <c r="MY45" s="68"/>
      <c r="MZ45" s="68"/>
      <c r="NA45" s="68"/>
      <c r="NB45" s="68"/>
      <c r="NC45" s="68"/>
      <c r="ND45" s="68"/>
      <c r="NE45" s="68"/>
      <c r="NF45" s="68"/>
      <c r="NG45" s="68"/>
      <c r="NH45" s="68"/>
      <c r="NI45" s="68"/>
      <c r="NJ45" s="68"/>
      <c r="NK45" s="68"/>
      <c r="NL45" s="68"/>
      <c r="NM45" s="68"/>
      <c r="NN45" s="68"/>
      <c r="NO45" s="68"/>
      <c r="NP45" s="68"/>
      <c r="NQ45" s="68"/>
      <c r="NR45" s="68"/>
      <c r="NS45" s="68"/>
      <c r="NT45" s="68"/>
      <c r="NU45" s="68"/>
      <c r="NV45" s="68"/>
      <c r="NW45" s="68"/>
      <c r="NX45" s="68"/>
      <c r="NY45" s="68"/>
      <c r="NZ45" s="68"/>
      <c r="OA45" s="68"/>
      <c r="OB45" s="68"/>
      <c r="OC45" s="68"/>
      <c r="OD45" s="68"/>
      <c r="OE45" s="68"/>
      <c r="OF45" s="68"/>
      <c r="OG45" s="68"/>
      <c r="OH45" s="68"/>
      <c r="OI45" s="68"/>
      <c r="OJ45" s="68"/>
      <c r="OK45" s="68"/>
      <c r="OL45" s="68"/>
      <c r="OM45" s="68"/>
      <c r="ON45" s="68"/>
      <c r="OO45" s="68"/>
      <c r="OP45" s="68"/>
      <c r="OQ45" s="68"/>
      <c r="OR45" s="68"/>
      <c r="OS45" s="68"/>
      <c r="OT45" s="68"/>
      <c r="OU45" s="68"/>
      <c r="OV45" s="68"/>
      <c r="OW45" s="68"/>
      <c r="OX45" s="68"/>
      <c r="OY45" s="68"/>
      <c r="OZ45" s="68"/>
      <c r="PA45" s="68"/>
      <c r="PB45" s="68"/>
      <c r="PC45" s="68"/>
      <c r="PD45" s="68"/>
      <c r="PE45" s="68"/>
      <c r="PF45" s="68"/>
      <c r="PG45" s="68"/>
      <c r="PH45" s="68"/>
      <c r="PI45" s="68"/>
      <c r="PJ45" s="68"/>
      <c r="PK45" s="68"/>
      <c r="PL45" s="68"/>
      <c r="PM45" s="68"/>
      <c r="PN45" s="68"/>
      <c r="PO45" s="68"/>
      <c r="PP45" s="68"/>
      <c r="PQ45" s="68"/>
      <c r="PR45" s="68"/>
      <c r="PS45" s="68"/>
    </row>
    <row r="46" spans="1:435" s="8" customFormat="1" ht="26.25" customHeight="1" x14ac:dyDescent="0.25">
      <c r="A46" s="39">
        <v>37</v>
      </c>
      <c r="B46" s="18" t="s">
        <v>193</v>
      </c>
      <c r="C46" s="18" t="s">
        <v>194</v>
      </c>
      <c r="D46" s="18" t="s">
        <v>55</v>
      </c>
      <c r="E46" s="18" t="s">
        <v>79</v>
      </c>
      <c r="F46" s="18" t="s">
        <v>70</v>
      </c>
      <c r="G46" s="20" t="s">
        <v>111</v>
      </c>
      <c r="H46" s="23">
        <v>45383</v>
      </c>
      <c r="I46" s="45" t="s">
        <v>248</v>
      </c>
      <c r="J46" s="22"/>
      <c r="K46" s="56">
        <v>13000</v>
      </c>
      <c r="L46" s="78">
        <f t="shared" si="3"/>
        <v>373.1</v>
      </c>
      <c r="M46" s="78">
        <f t="shared" si="4"/>
        <v>922.99999999999989</v>
      </c>
      <c r="N46" s="78">
        <f t="shared" si="5"/>
        <v>156</v>
      </c>
      <c r="O46" s="78">
        <f t="shared" si="6"/>
        <v>395.2</v>
      </c>
      <c r="P46" s="78">
        <f t="shared" si="7"/>
        <v>921.7</v>
      </c>
      <c r="Q46" s="78">
        <v>0</v>
      </c>
      <c r="R46" s="78">
        <f t="shared" si="8"/>
        <v>2769</v>
      </c>
      <c r="S46" s="78">
        <f t="shared" si="9"/>
        <v>768.3</v>
      </c>
      <c r="T46" s="78">
        <f t="shared" si="10"/>
        <v>2000.7</v>
      </c>
      <c r="U46" s="109">
        <f t="shared" si="11"/>
        <v>12231.7</v>
      </c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  <c r="IW46" s="67"/>
      <c r="IX46" s="67"/>
      <c r="IY46" s="67"/>
      <c r="IZ46" s="67"/>
      <c r="JA46" s="67"/>
      <c r="JB46" s="67"/>
      <c r="JC46" s="67"/>
      <c r="JD46" s="67"/>
      <c r="JE46" s="67"/>
      <c r="JF46" s="67"/>
      <c r="JG46" s="67"/>
      <c r="JH46" s="67"/>
      <c r="JI46" s="67"/>
      <c r="JJ46" s="67"/>
      <c r="JK46" s="67"/>
      <c r="JL46" s="67"/>
      <c r="JM46" s="67"/>
      <c r="JN46" s="67"/>
      <c r="JO46" s="67"/>
      <c r="JP46" s="67"/>
      <c r="JQ46" s="67"/>
      <c r="JR46" s="67"/>
      <c r="JS46" s="67"/>
      <c r="JT46" s="67"/>
      <c r="JU46" s="67"/>
      <c r="JV46" s="67"/>
      <c r="JW46" s="67"/>
      <c r="JX46" s="67"/>
      <c r="JY46" s="67"/>
      <c r="JZ46" s="67"/>
      <c r="KA46" s="67"/>
      <c r="KB46" s="67"/>
      <c r="KC46" s="67"/>
      <c r="KD46" s="67"/>
      <c r="KE46" s="67"/>
      <c r="KF46" s="67"/>
      <c r="KG46" s="67"/>
      <c r="KH46" s="67"/>
      <c r="KI46" s="67"/>
      <c r="KJ46" s="67"/>
      <c r="KK46" s="67"/>
      <c r="KL46" s="67"/>
      <c r="KM46" s="67"/>
      <c r="KN46" s="67"/>
      <c r="KO46" s="67"/>
      <c r="KP46" s="67"/>
      <c r="KQ46" s="67"/>
      <c r="KR46" s="67"/>
      <c r="KS46" s="67"/>
      <c r="KT46" s="67"/>
      <c r="KU46" s="67"/>
      <c r="KV46" s="67"/>
      <c r="KW46" s="67"/>
      <c r="KX46" s="67"/>
      <c r="KY46" s="67"/>
      <c r="KZ46" s="67"/>
      <c r="LA46" s="67"/>
      <c r="LB46" s="67"/>
      <c r="LC46" s="67"/>
      <c r="LD46" s="67"/>
      <c r="LE46" s="67"/>
      <c r="LF46" s="67"/>
      <c r="LG46" s="67"/>
      <c r="LH46" s="67"/>
      <c r="LI46" s="67"/>
      <c r="LJ46" s="67"/>
      <c r="LK46" s="67"/>
      <c r="LL46" s="67"/>
      <c r="LM46" s="67"/>
      <c r="LN46" s="67"/>
      <c r="LO46" s="67"/>
      <c r="LP46" s="67"/>
      <c r="LQ46" s="67"/>
      <c r="LR46" s="67"/>
      <c r="LS46" s="67"/>
      <c r="LT46" s="67"/>
      <c r="LU46" s="67"/>
      <c r="LV46" s="67"/>
      <c r="LW46" s="67"/>
      <c r="LX46" s="67"/>
      <c r="LY46" s="67"/>
      <c r="LZ46" s="67"/>
      <c r="MA46" s="67"/>
      <c r="MB46" s="67"/>
      <c r="MC46" s="67"/>
      <c r="MD46" s="67"/>
      <c r="ME46" s="67"/>
      <c r="MF46" s="67"/>
      <c r="MG46" s="67"/>
      <c r="MH46" s="67"/>
      <c r="MI46" s="67"/>
      <c r="MJ46" s="67"/>
      <c r="MK46" s="67"/>
      <c r="ML46" s="67"/>
      <c r="MM46" s="67"/>
      <c r="MN46" s="67"/>
      <c r="MO46" s="67"/>
      <c r="MP46" s="67"/>
      <c r="MQ46" s="67"/>
      <c r="MR46" s="67"/>
      <c r="MS46" s="67"/>
      <c r="MT46" s="67"/>
      <c r="MU46" s="67"/>
      <c r="MV46" s="67"/>
      <c r="MW46" s="67"/>
      <c r="MX46" s="67"/>
      <c r="MY46" s="67"/>
      <c r="MZ46" s="67"/>
      <c r="NA46" s="67"/>
      <c r="NB46" s="67"/>
      <c r="NC46" s="67"/>
      <c r="ND46" s="67"/>
      <c r="NE46" s="67"/>
      <c r="NF46" s="67"/>
      <c r="NG46" s="67"/>
      <c r="NH46" s="67"/>
      <c r="NI46" s="67"/>
      <c r="NJ46" s="67"/>
      <c r="NK46" s="67"/>
      <c r="NL46" s="67"/>
      <c r="NM46" s="67"/>
      <c r="NN46" s="67"/>
      <c r="NO46" s="67"/>
      <c r="NP46" s="67"/>
      <c r="NQ46" s="67"/>
      <c r="NR46" s="67"/>
      <c r="NS46" s="67"/>
      <c r="NT46" s="67"/>
      <c r="NU46" s="67"/>
      <c r="NV46" s="67"/>
      <c r="NW46" s="67"/>
      <c r="NX46" s="67"/>
      <c r="NY46" s="67"/>
      <c r="NZ46" s="67"/>
      <c r="OA46" s="67"/>
      <c r="OB46" s="67"/>
      <c r="OC46" s="67"/>
      <c r="OD46" s="67"/>
      <c r="OE46" s="67"/>
      <c r="OF46" s="67"/>
      <c r="OG46" s="67"/>
      <c r="OH46" s="67"/>
      <c r="OI46" s="67"/>
      <c r="OJ46" s="67"/>
      <c r="OK46" s="67"/>
      <c r="OL46" s="67"/>
      <c r="OM46" s="67"/>
      <c r="ON46" s="67"/>
      <c r="OO46" s="67"/>
      <c r="OP46" s="67"/>
      <c r="OQ46" s="67"/>
      <c r="OR46" s="67"/>
      <c r="OS46" s="67"/>
      <c r="OT46" s="67"/>
      <c r="OU46" s="67"/>
      <c r="OV46" s="67"/>
      <c r="OW46" s="67"/>
      <c r="OX46" s="67"/>
      <c r="OY46" s="67"/>
      <c r="OZ46" s="67"/>
      <c r="PA46" s="67"/>
      <c r="PB46" s="67"/>
      <c r="PC46" s="67"/>
      <c r="PD46" s="67"/>
      <c r="PE46" s="67"/>
      <c r="PF46" s="67"/>
      <c r="PG46" s="67"/>
      <c r="PH46" s="67"/>
      <c r="PI46" s="67"/>
      <c r="PJ46" s="67"/>
      <c r="PK46" s="67"/>
      <c r="PL46" s="67"/>
      <c r="PM46" s="67"/>
      <c r="PN46" s="67"/>
      <c r="PO46" s="67"/>
      <c r="PP46" s="67"/>
      <c r="PQ46" s="67"/>
      <c r="PR46" s="67"/>
      <c r="PS46" s="67"/>
    </row>
    <row r="47" spans="1:435" s="8" customFormat="1" ht="16.5" customHeight="1" x14ac:dyDescent="0.25">
      <c r="A47" s="39">
        <v>38</v>
      </c>
      <c r="B47" s="25" t="s">
        <v>289</v>
      </c>
      <c r="C47" s="25" t="s">
        <v>290</v>
      </c>
      <c r="D47" s="25" t="s">
        <v>264</v>
      </c>
      <c r="E47" s="25" t="s">
        <v>263</v>
      </c>
      <c r="F47" s="18" t="s">
        <v>70</v>
      </c>
      <c r="G47" s="49" t="s">
        <v>113</v>
      </c>
      <c r="H47" s="33" t="s">
        <v>291</v>
      </c>
      <c r="I47" s="59" t="s">
        <v>249</v>
      </c>
      <c r="J47" s="84"/>
      <c r="K47" s="56">
        <v>13000</v>
      </c>
      <c r="L47" s="78">
        <f t="shared" si="3"/>
        <v>373.1</v>
      </c>
      <c r="M47" s="78">
        <f t="shared" si="4"/>
        <v>922.99999999999989</v>
      </c>
      <c r="N47" s="78">
        <f t="shared" si="5"/>
        <v>156</v>
      </c>
      <c r="O47" s="78">
        <f t="shared" si="6"/>
        <v>395.2</v>
      </c>
      <c r="P47" s="78">
        <f t="shared" si="7"/>
        <v>921.7</v>
      </c>
      <c r="Q47" s="78">
        <v>0</v>
      </c>
      <c r="R47" s="78">
        <f t="shared" si="8"/>
        <v>2769</v>
      </c>
      <c r="S47" s="78">
        <f t="shared" si="9"/>
        <v>768.3</v>
      </c>
      <c r="T47" s="78">
        <f t="shared" si="10"/>
        <v>2000.7</v>
      </c>
      <c r="U47" s="109">
        <f t="shared" si="11"/>
        <v>12231.7</v>
      </c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8"/>
      <c r="CM47" s="68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8"/>
      <c r="DQ47" s="68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8"/>
      <c r="EF47" s="68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8"/>
      <c r="EU47" s="68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8"/>
      <c r="FJ47" s="68"/>
      <c r="FK47" s="68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  <c r="IX47" s="67"/>
      <c r="IY47" s="67"/>
      <c r="IZ47" s="67"/>
      <c r="JA47" s="67"/>
      <c r="JB47" s="67"/>
      <c r="JC47" s="67"/>
      <c r="JD47" s="67"/>
      <c r="JE47" s="67"/>
      <c r="JF47" s="67"/>
      <c r="JG47" s="67"/>
      <c r="JH47" s="67"/>
      <c r="JI47" s="67"/>
      <c r="JJ47" s="67"/>
      <c r="JK47" s="67"/>
      <c r="JL47" s="67"/>
      <c r="JM47" s="67"/>
      <c r="JN47" s="67"/>
      <c r="JO47" s="67"/>
      <c r="JP47" s="67"/>
      <c r="JQ47" s="67"/>
      <c r="JR47" s="67"/>
      <c r="JS47" s="67"/>
      <c r="JT47" s="67"/>
      <c r="JU47" s="67"/>
      <c r="JV47" s="67"/>
      <c r="JW47" s="67"/>
      <c r="JX47" s="67"/>
      <c r="JY47" s="67"/>
      <c r="JZ47" s="67"/>
      <c r="KA47" s="67"/>
      <c r="KB47" s="67"/>
      <c r="KC47" s="67"/>
      <c r="KD47" s="67"/>
      <c r="KE47" s="67"/>
      <c r="KF47" s="67"/>
      <c r="KG47" s="67"/>
      <c r="KH47" s="67"/>
      <c r="KI47" s="67"/>
      <c r="KJ47" s="67"/>
      <c r="KK47" s="67"/>
      <c r="KL47" s="67"/>
      <c r="KM47" s="67"/>
      <c r="KN47" s="67"/>
      <c r="KO47" s="67"/>
      <c r="KP47" s="67"/>
      <c r="KQ47" s="67"/>
      <c r="KR47" s="67"/>
      <c r="KS47" s="67"/>
      <c r="KT47" s="67"/>
      <c r="KU47" s="67"/>
      <c r="KV47" s="67"/>
      <c r="KW47" s="67"/>
      <c r="KX47" s="67"/>
      <c r="KY47" s="67"/>
      <c r="KZ47" s="67"/>
      <c r="LA47" s="67"/>
      <c r="LB47" s="67"/>
      <c r="LC47" s="67"/>
      <c r="LD47" s="67"/>
      <c r="LE47" s="67"/>
      <c r="LF47" s="67"/>
      <c r="LG47" s="67"/>
      <c r="LH47" s="67"/>
      <c r="LI47" s="67"/>
      <c r="LJ47" s="67"/>
      <c r="LK47" s="67"/>
      <c r="LL47" s="67"/>
      <c r="LM47" s="67"/>
      <c r="LN47" s="67"/>
      <c r="LO47" s="67"/>
      <c r="LP47" s="67"/>
      <c r="LQ47" s="67"/>
      <c r="LR47" s="67"/>
      <c r="LS47" s="67"/>
      <c r="LT47" s="67"/>
      <c r="LU47" s="67"/>
      <c r="LV47" s="67"/>
      <c r="LW47" s="67"/>
      <c r="LX47" s="67"/>
      <c r="LY47" s="67"/>
      <c r="LZ47" s="67"/>
      <c r="MA47" s="67"/>
      <c r="MB47" s="67"/>
      <c r="MC47" s="67"/>
      <c r="MD47" s="67"/>
      <c r="ME47" s="67"/>
      <c r="MF47" s="67"/>
      <c r="MG47" s="67"/>
      <c r="MH47" s="67"/>
      <c r="MI47" s="67"/>
      <c r="MJ47" s="67"/>
      <c r="MK47" s="67"/>
      <c r="ML47" s="67"/>
      <c r="MM47" s="67"/>
      <c r="MN47" s="67"/>
      <c r="MO47" s="67"/>
      <c r="MP47" s="67"/>
      <c r="MQ47" s="67"/>
      <c r="MR47" s="67"/>
      <c r="MS47" s="67"/>
      <c r="MT47" s="67"/>
      <c r="MU47" s="67"/>
      <c r="MV47" s="67"/>
      <c r="MW47" s="67"/>
      <c r="MX47" s="67"/>
      <c r="MY47" s="67"/>
      <c r="MZ47" s="67"/>
      <c r="NA47" s="67"/>
      <c r="NB47" s="67"/>
      <c r="NC47" s="67"/>
      <c r="ND47" s="67"/>
      <c r="NE47" s="67"/>
      <c r="NF47" s="67"/>
      <c r="NG47" s="67"/>
      <c r="NH47" s="67"/>
      <c r="NI47" s="67"/>
      <c r="NJ47" s="67"/>
      <c r="NK47" s="67"/>
      <c r="NL47" s="67"/>
      <c r="NM47" s="67"/>
      <c r="NN47" s="67"/>
      <c r="NO47" s="67"/>
      <c r="NP47" s="67"/>
      <c r="NQ47" s="67"/>
      <c r="NR47" s="67"/>
      <c r="NS47" s="67"/>
      <c r="NT47" s="67"/>
      <c r="NU47" s="67"/>
      <c r="NV47" s="67"/>
      <c r="NW47" s="67"/>
      <c r="NX47" s="67"/>
      <c r="NY47" s="67"/>
      <c r="NZ47" s="67"/>
      <c r="OA47" s="67"/>
      <c r="OB47" s="67"/>
      <c r="OC47" s="67"/>
      <c r="OD47" s="67"/>
      <c r="OE47" s="67"/>
      <c r="OF47" s="67"/>
      <c r="OG47" s="67"/>
      <c r="OH47" s="67"/>
      <c r="OI47" s="67"/>
      <c r="OJ47" s="67"/>
      <c r="OK47" s="67"/>
      <c r="OL47" s="67"/>
      <c r="OM47" s="67"/>
      <c r="ON47" s="67"/>
      <c r="OO47" s="67"/>
      <c r="OP47" s="67"/>
      <c r="OQ47" s="67"/>
      <c r="OR47" s="67"/>
      <c r="OS47" s="67"/>
      <c r="OT47" s="67"/>
      <c r="OU47" s="67"/>
      <c r="OV47" s="67"/>
      <c r="OW47" s="67"/>
      <c r="OX47" s="67"/>
      <c r="OY47" s="67"/>
      <c r="OZ47" s="67"/>
      <c r="PA47" s="67"/>
      <c r="PB47" s="67"/>
      <c r="PC47" s="67"/>
      <c r="PD47" s="67"/>
      <c r="PE47" s="67"/>
      <c r="PF47" s="67"/>
      <c r="PG47" s="67"/>
      <c r="PH47" s="67"/>
      <c r="PI47" s="67"/>
      <c r="PJ47" s="67"/>
      <c r="PK47" s="67"/>
      <c r="PL47" s="67"/>
      <c r="PM47" s="67"/>
      <c r="PN47" s="67"/>
      <c r="PO47" s="67"/>
      <c r="PP47" s="67"/>
      <c r="PQ47" s="67"/>
      <c r="PR47" s="67"/>
      <c r="PS47" s="67"/>
    </row>
    <row r="48" spans="1:435" s="8" customFormat="1" ht="16.5" customHeight="1" x14ac:dyDescent="0.25">
      <c r="A48" s="39">
        <v>39</v>
      </c>
      <c r="B48" s="25" t="s">
        <v>272</v>
      </c>
      <c r="C48" s="25" t="s">
        <v>273</v>
      </c>
      <c r="D48" s="50" t="s">
        <v>65</v>
      </c>
      <c r="E48" s="25" t="s">
        <v>274</v>
      </c>
      <c r="F48" s="18" t="s">
        <v>70</v>
      </c>
      <c r="G48" s="49" t="s">
        <v>112</v>
      </c>
      <c r="H48" s="33" t="s">
        <v>279</v>
      </c>
      <c r="I48" s="59" t="s">
        <v>247</v>
      </c>
      <c r="J48" s="84"/>
      <c r="K48" s="56">
        <v>12000</v>
      </c>
      <c r="L48" s="78">
        <f t="shared" si="3"/>
        <v>344.4</v>
      </c>
      <c r="M48" s="78">
        <f t="shared" si="4"/>
        <v>851.99999999999989</v>
      </c>
      <c r="N48" s="78">
        <f t="shared" si="5"/>
        <v>144</v>
      </c>
      <c r="O48" s="78">
        <f t="shared" si="6"/>
        <v>364.8</v>
      </c>
      <c r="P48" s="78">
        <f t="shared" si="7"/>
        <v>850.80000000000007</v>
      </c>
      <c r="Q48" s="78">
        <v>0</v>
      </c>
      <c r="R48" s="78">
        <f t="shared" si="8"/>
        <v>2556</v>
      </c>
      <c r="S48" s="78">
        <f t="shared" si="9"/>
        <v>709.2</v>
      </c>
      <c r="T48" s="78">
        <f t="shared" si="10"/>
        <v>1846.8</v>
      </c>
      <c r="U48" s="109">
        <f t="shared" si="11"/>
        <v>11290.8</v>
      </c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8"/>
      <c r="EF48" s="68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8"/>
      <c r="EU48" s="68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8"/>
      <c r="FJ48" s="68"/>
      <c r="FK48" s="68"/>
      <c r="FL48" s="67"/>
      <c r="FM48" s="67"/>
      <c r="FN48" s="67"/>
      <c r="FO48" s="67"/>
      <c r="FP48" s="67"/>
      <c r="FQ48" s="67"/>
      <c r="FR48" s="67"/>
      <c r="FS48" s="67"/>
      <c r="FT48" s="67"/>
      <c r="FU48" s="67"/>
      <c r="FV48" s="67"/>
      <c r="FW48" s="67"/>
      <c r="FX48" s="67"/>
      <c r="FY48" s="67"/>
      <c r="FZ48" s="67"/>
      <c r="GA48" s="67"/>
      <c r="GB48" s="67"/>
      <c r="GC48" s="67"/>
      <c r="GD48" s="67"/>
      <c r="GE48" s="67"/>
      <c r="GF48" s="67"/>
      <c r="GG48" s="67"/>
      <c r="GH48" s="67"/>
      <c r="GI48" s="67"/>
      <c r="GJ48" s="67"/>
      <c r="GK48" s="67"/>
      <c r="GL48" s="67"/>
      <c r="GM48" s="67"/>
      <c r="GN48" s="67"/>
      <c r="GO48" s="67"/>
      <c r="GP48" s="67"/>
      <c r="GQ48" s="67"/>
      <c r="GR48" s="67"/>
      <c r="GS48" s="67"/>
      <c r="GT48" s="67"/>
      <c r="GU48" s="67"/>
      <c r="GV48" s="67"/>
      <c r="GW48" s="67"/>
      <c r="GX48" s="67"/>
      <c r="GY48" s="67"/>
      <c r="GZ48" s="67"/>
      <c r="HA48" s="67"/>
      <c r="HB48" s="67"/>
      <c r="HC48" s="67"/>
      <c r="HD48" s="67"/>
      <c r="HE48" s="67"/>
      <c r="HF48" s="67"/>
      <c r="HG48" s="67"/>
      <c r="HH48" s="67"/>
      <c r="HI48" s="67"/>
      <c r="HJ48" s="67"/>
      <c r="HK48" s="67"/>
      <c r="HL48" s="67"/>
      <c r="HM48" s="67"/>
      <c r="HN48" s="67"/>
      <c r="HO48" s="67"/>
      <c r="HP48" s="67"/>
      <c r="HQ48" s="67"/>
      <c r="HR48" s="67"/>
      <c r="HS48" s="67"/>
      <c r="HT48" s="67"/>
      <c r="HU48" s="67"/>
      <c r="HV48" s="67"/>
      <c r="HW48" s="67"/>
      <c r="HX48" s="67"/>
      <c r="HY48" s="67"/>
      <c r="HZ48" s="67"/>
      <c r="IA48" s="67"/>
      <c r="IB48" s="67"/>
      <c r="IC48" s="67"/>
      <c r="ID48" s="67"/>
      <c r="IE48" s="67"/>
      <c r="IF48" s="67"/>
      <c r="IG48" s="67"/>
      <c r="IH48" s="67"/>
      <c r="II48" s="67"/>
      <c r="IJ48" s="67"/>
      <c r="IK48" s="67"/>
      <c r="IL48" s="67"/>
      <c r="IM48" s="67"/>
      <c r="IN48" s="67"/>
      <c r="IO48" s="67"/>
      <c r="IP48" s="67"/>
      <c r="IQ48" s="67"/>
      <c r="IR48" s="67"/>
      <c r="IS48" s="67"/>
      <c r="IT48" s="67"/>
      <c r="IU48" s="67"/>
      <c r="IV48" s="67"/>
      <c r="IW48" s="67"/>
      <c r="IX48" s="67"/>
      <c r="IY48" s="67"/>
      <c r="IZ48" s="67"/>
      <c r="JA48" s="67"/>
      <c r="JB48" s="67"/>
      <c r="JC48" s="67"/>
      <c r="JD48" s="67"/>
      <c r="JE48" s="67"/>
      <c r="JF48" s="67"/>
      <c r="JG48" s="67"/>
      <c r="JH48" s="67"/>
      <c r="JI48" s="67"/>
      <c r="JJ48" s="67"/>
      <c r="JK48" s="67"/>
      <c r="JL48" s="67"/>
      <c r="JM48" s="67"/>
      <c r="JN48" s="67"/>
      <c r="JO48" s="67"/>
      <c r="JP48" s="67"/>
      <c r="JQ48" s="67"/>
      <c r="JR48" s="67"/>
      <c r="JS48" s="67"/>
      <c r="JT48" s="67"/>
      <c r="JU48" s="67"/>
      <c r="JV48" s="67"/>
      <c r="JW48" s="67"/>
      <c r="JX48" s="67"/>
      <c r="JY48" s="67"/>
      <c r="JZ48" s="67"/>
      <c r="KA48" s="67"/>
      <c r="KB48" s="67"/>
      <c r="KC48" s="67"/>
      <c r="KD48" s="67"/>
      <c r="KE48" s="67"/>
      <c r="KF48" s="67"/>
      <c r="KG48" s="67"/>
      <c r="KH48" s="67"/>
      <c r="KI48" s="67"/>
      <c r="KJ48" s="67"/>
      <c r="KK48" s="67"/>
      <c r="KL48" s="67"/>
      <c r="KM48" s="67"/>
      <c r="KN48" s="67"/>
      <c r="KO48" s="67"/>
      <c r="KP48" s="67"/>
      <c r="KQ48" s="67"/>
      <c r="KR48" s="67"/>
      <c r="KS48" s="67"/>
      <c r="KT48" s="67"/>
      <c r="KU48" s="67"/>
      <c r="KV48" s="67"/>
      <c r="KW48" s="67"/>
      <c r="KX48" s="67"/>
      <c r="KY48" s="67"/>
      <c r="KZ48" s="67"/>
      <c r="LA48" s="67"/>
      <c r="LB48" s="67"/>
      <c r="LC48" s="67"/>
      <c r="LD48" s="67"/>
      <c r="LE48" s="67"/>
      <c r="LF48" s="67"/>
      <c r="LG48" s="67"/>
      <c r="LH48" s="67"/>
      <c r="LI48" s="67"/>
      <c r="LJ48" s="67"/>
      <c r="LK48" s="67"/>
      <c r="LL48" s="67"/>
      <c r="LM48" s="67"/>
      <c r="LN48" s="67"/>
      <c r="LO48" s="67"/>
      <c r="LP48" s="67"/>
      <c r="LQ48" s="67"/>
      <c r="LR48" s="67"/>
      <c r="LS48" s="67"/>
      <c r="LT48" s="67"/>
      <c r="LU48" s="67"/>
      <c r="LV48" s="67"/>
      <c r="LW48" s="67"/>
      <c r="LX48" s="67"/>
      <c r="LY48" s="67"/>
      <c r="LZ48" s="67"/>
      <c r="MA48" s="67"/>
      <c r="MB48" s="67"/>
      <c r="MC48" s="67"/>
      <c r="MD48" s="67"/>
      <c r="ME48" s="67"/>
      <c r="MF48" s="67"/>
      <c r="MG48" s="67"/>
      <c r="MH48" s="67"/>
      <c r="MI48" s="67"/>
      <c r="MJ48" s="67"/>
      <c r="MK48" s="67"/>
      <c r="ML48" s="67"/>
      <c r="MM48" s="67"/>
      <c r="MN48" s="67"/>
      <c r="MO48" s="67"/>
      <c r="MP48" s="67"/>
      <c r="MQ48" s="67"/>
      <c r="MR48" s="67"/>
      <c r="MS48" s="67"/>
      <c r="MT48" s="67"/>
      <c r="MU48" s="67"/>
      <c r="MV48" s="67"/>
      <c r="MW48" s="67"/>
      <c r="MX48" s="67"/>
      <c r="MY48" s="67"/>
      <c r="MZ48" s="67"/>
      <c r="NA48" s="67"/>
      <c r="NB48" s="67"/>
      <c r="NC48" s="67"/>
      <c r="ND48" s="67"/>
      <c r="NE48" s="67"/>
      <c r="NF48" s="67"/>
      <c r="NG48" s="67"/>
      <c r="NH48" s="67"/>
      <c r="NI48" s="67"/>
      <c r="NJ48" s="67"/>
      <c r="NK48" s="67"/>
      <c r="NL48" s="67"/>
      <c r="NM48" s="67"/>
      <c r="NN48" s="67"/>
      <c r="NO48" s="67"/>
      <c r="NP48" s="67"/>
      <c r="NQ48" s="67"/>
      <c r="NR48" s="67"/>
      <c r="NS48" s="67"/>
      <c r="NT48" s="67"/>
      <c r="NU48" s="67"/>
      <c r="NV48" s="67"/>
      <c r="NW48" s="67"/>
      <c r="NX48" s="67"/>
      <c r="NY48" s="67"/>
      <c r="NZ48" s="67"/>
      <c r="OA48" s="67"/>
      <c r="OB48" s="67"/>
      <c r="OC48" s="67"/>
      <c r="OD48" s="67"/>
      <c r="OE48" s="67"/>
      <c r="OF48" s="67"/>
      <c r="OG48" s="67"/>
      <c r="OH48" s="67"/>
      <c r="OI48" s="67"/>
      <c r="OJ48" s="67"/>
      <c r="OK48" s="67"/>
      <c r="OL48" s="67"/>
      <c r="OM48" s="67"/>
      <c r="ON48" s="67"/>
      <c r="OO48" s="67"/>
      <c r="OP48" s="67"/>
      <c r="OQ48" s="67"/>
      <c r="OR48" s="67"/>
      <c r="OS48" s="67"/>
      <c r="OT48" s="67"/>
      <c r="OU48" s="67"/>
      <c r="OV48" s="67"/>
      <c r="OW48" s="67"/>
      <c r="OX48" s="67"/>
      <c r="OY48" s="67"/>
      <c r="OZ48" s="67"/>
      <c r="PA48" s="67"/>
      <c r="PB48" s="67"/>
      <c r="PC48" s="67"/>
      <c r="PD48" s="67"/>
      <c r="PE48" s="67"/>
      <c r="PF48" s="67"/>
      <c r="PG48" s="67"/>
      <c r="PH48" s="67"/>
      <c r="PI48" s="67"/>
      <c r="PJ48" s="67"/>
      <c r="PK48" s="67"/>
      <c r="PL48" s="67"/>
      <c r="PM48" s="67"/>
      <c r="PN48" s="67"/>
      <c r="PO48" s="67"/>
      <c r="PP48" s="67"/>
      <c r="PQ48" s="67"/>
      <c r="PR48" s="67"/>
      <c r="PS48" s="67"/>
    </row>
    <row r="49" spans="1:435" s="6" customFormat="1" ht="16.5" customHeight="1" x14ac:dyDescent="0.25">
      <c r="A49" s="39">
        <v>40</v>
      </c>
      <c r="B49" s="18" t="s">
        <v>172</v>
      </c>
      <c r="C49" s="18" t="s">
        <v>173</v>
      </c>
      <c r="D49" s="18" t="s">
        <v>81</v>
      </c>
      <c r="E49" s="18" t="s">
        <v>54</v>
      </c>
      <c r="F49" s="18" t="s">
        <v>70</v>
      </c>
      <c r="G49" s="20" t="s">
        <v>111</v>
      </c>
      <c r="H49" s="23">
        <v>45293</v>
      </c>
      <c r="I49" s="45" t="s">
        <v>249</v>
      </c>
      <c r="J49" s="45"/>
      <c r="K49" s="56">
        <v>14000</v>
      </c>
      <c r="L49" s="78">
        <f t="shared" si="3"/>
        <v>401.8</v>
      </c>
      <c r="M49" s="78">
        <f t="shared" si="4"/>
        <v>993.99999999999989</v>
      </c>
      <c r="N49" s="78">
        <f t="shared" si="5"/>
        <v>168</v>
      </c>
      <c r="O49" s="78">
        <f t="shared" si="6"/>
        <v>425.6</v>
      </c>
      <c r="P49" s="78">
        <f t="shared" si="7"/>
        <v>992.6</v>
      </c>
      <c r="Q49" s="78">
        <v>0</v>
      </c>
      <c r="R49" s="78">
        <f t="shared" si="8"/>
        <v>2982</v>
      </c>
      <c r="S49" s="78">
        <f t="shared" si="9"/>
        <v>827.40000000000009</v>
      </c>
      <c r="T49" s="78">
        <f t="shared" si="10"/>
        <v>2154.6</v>
      </c>
      <c r="U49" s="109">
        <f t="shared" si="11"/>
        <v>13172.6</v>
      </c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6"/>
      <c r="CA49" s="66"/>
      <c r="CB49" s="66"/>
      <c r="CC49" s="66"/>
      <c r="CD49" s="66"/>
      <c r="CE49" s="66"/>
      <c r="CF49" s="66"/>
      <c r="CG49" s="66"/>
      <c r="CH49" s="66"/>
      <c r="CI49" s="66"/>
      <c r="CJ49" s="66"/>
      <c r="CK49" s="66"/>
      <c r="CL49" s="66"/>
      <c r="CM49" s="66"/>
      <c r="CN49" s="66"/>
      <c r="CO49" s="66"/>
      <c r="CP49" s="66"/>
      <c r="CQ49" s="66"/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66"/>
      <c r="DF49" s="66"/>
      <c r="DG49" s="66"/>
      <c r="DH49" s="66"/>
      <c r="DI49" s="66"/>
      <c r="DJ49" s="66"/>
      <c r="DK49" s="66"/>
      <c r="DL49" s="66"/>
      <c r="DM49" s="66"/>
      <c r="DN49" s="66"/>
      <c r="DO49" s="66"/>
      <c r="DP49" s="66"/>
      <c r="DQ49" s="66"/>
      <c r="DR49" s="66"/>
      <c r="DS49" s="66"/>
      <c r="DT49" s="66"/>
      <c r="DU49" s="66"/>
      <c r="DV49" s="66"/>
      <c r="DW49" s="66"/>
      <c r="DX49" s="66"/>
      <c r="DY49" s="66"/>
      <c r="DZ49" s="66"/>
      <c r="EA49" s="66"/>
      <c r="EB49" s="66"/>
      <c r="EC49" s="66"/>
      <c r="ED49" s="66"/>
      <c r="EE49" s="66"/>
      <c r="EF49" s="66"/>
      <c r="EG49" s="66"/>
      <c r="EH49" s="66"/>
      <c r="EI49" s="66"/>
      <c r="EJ49" s="66"/>
      <c r="EK49" s="66"/>
      <c r="EL49" s="66"/>
      <c r="EM49" s="66"/>
      <c r="EN49" s="66"/>
      <c r="EO49" s="66"/>
      <c r="EP49" s="66"/>
      <c r="EQ49" s="66"/>
      <c r="ER49" s="66"/>
      <c r="ES49" s="66"/>
      <c r="ET49" s="66"/>
      <c r="EU49" s="66"/>
      <c r="EV49" s="66"/>
      <c r="EW49" s="66"/>
      <c r="EX49" s="66"/>
      <c r="EY49" s="66"/>
      <c r="EZ49" s="66"/>
      <c r="FA49" s="66"/>
      <c r="FB49" s="66"/>
      <c r="FC49" s="66"/>
      <c r="FD49" s="66"/>
      <c r="FE49" s="66"/>
      <c r="FF49" s="66"/>
      <c r="FG49" s="66"/>
      <c r="FH49" s="66"/>
      <c r="FI49" s="66"/>
      <c r="FJ49" s="66"/>
      <c r="FK49" s="66"/>
      <c r="FL49" s="66"/>
      <c r="FM49" s="66"/>
      <c r="FN49" s="66"/>
      <c r="FO49" s="66"/>
      <c r="FP49" s="66"/>
      <c r="FQ49" s="66"/>
      <c r="FR49" s="66"/>
      <c r="FS49" s="66"/>
      <c r="FT49" s="66"/>
      <c r="FU49" s="66"/>
      <c r="FV49" s="66"/>
      <c r="FW49" s="66"/>
      <c r="FX49" s="66"/>
      <c r="FY49" s="66"/>
      <c r="FZ49" s="66"/>
      <c r="GA49" s="66"/>
      <c r="GB49" s="66"/>
      <c r="GC49" s="66"/>
      <c r="GD49" s="66"/>
      <c r="GE49" s="66"/>
      <c r="GF49" s="66"/>
      <c r="GG49" s="66"/>
      <c r="GH49" s="66"/>
      <c r="GI49" s="66"/>
      <c r="GJ49" s="66"/>
      <c r="GK49" s="66"/>
      <c r="GL49" s="66"/>
      <c r="GM49" s="66"/>
      <c r="GN49" s="66"/>
      <c r="GO49" s="66"/>
      <c r="GP49" s="66"/>
      <c r="GQ49" s="66"/>
      <c r="GR49" s="66"/>
      <c r="GS49" s="66"/>
      <c r="GT49" s="66"/>
      <c r="GU49" s="66"/>
      <c r="GV49" s="66"/>
      <c r="GW49" s="66"/>
      <c r="GX49" s="66"/>
      <c r="GY49" s="66"/>
      <c r="GZ49" s="66"/>
      <c r="HA49" s="66"/>
      <c r="HB49" s="66"/>
      <c r="HC49" s="66"/>
      <c r="HD49" s="66"/>
      <c r="HE49" s="66"/>
      <c r="HF49" s="66"/>
      <c r="HG49" s="66"/>
      <c r="HH49" s="66"/>
      <c r="HI49" s="66"/>
      <c r="HJ49" s="66"/>
      <c r="HK49" s="66"/>
      <c r="HL49" s="66"/>
      <c r="HM49" s="66"/>
      <c r="HN49" s="66"/>
      <c r="HO49" s="66"/>
      <c r="HP49" s="66"/>
      <c r="HQ49" s="66"/>
      <c r="HR49" s="66"/>
      <c r="HS49" s="66"/>
      <c r="HT49" s="66"/>
      <c r="HU49" s="66"/>
      <c r="HV49" s="66"/>
      <c r="HW49" s="66"/>
      <c r="HX49" s="66"/>
      <c r="HY49" s="66"/>
      <c r="HZ49" s="66"/>
      <c r="IA49" s="66"/>
      <c r="IB49" s="66"/>
      <c r="IC49" s="66"/>
      <c r="ID49" s="66"/>
      <c r="IE49" s="66"/>
      <c r="IF49" s="66"/>
      <c r="IG49" s="66"/>
      <c r="IH49" s="66"/>
      <c r="II49" s="66"/>
      <c r="IJ49" s="66"/>
      <c r="IK49" s="66"/>
      <c r="IL49" s="66"/>
      <c r="IM49" s="66"/>
      <c r="IN49" s="66"/>
      <c r="IO49" s="66"/>
      <c r="IP49" s="66"/>
      <c r="IQ49" s="66"/>
      <c r="IR49" s="66"/>
      <c r="IS49" s="66"/>
      <c r="IT49" s="66"/>
      <c r="IU49" s="66"/>
      <c r="IV49" s="66"/>
      <c r="IW49" s="66"/>
      <c r="IX49" s="66"/>
      <c r="IY49" s="66"/>
      <c r="IZ49" s="66"/>
      <c r="JA49" s="66"/>
      <c r="JB49" s="66"/>
      <c r="JC49" s="66"/>
      <c r="JD49" s="66"/>
      <c r="JE49" s="66"/>
      <c r="JF49" s="66"/>
      <c r="JG49" s="66"/>
      <c r="JH49" s="66"/>
      <c r="JI49" s="66"/>
      <c r="JJ49" s="66"/>
      <c r="JK49" s="66"/>
      <c r="JL49" s="66"/>
      <c r="JM49" s="66"/>
      <c r="JN49" s="66"/>
      <c r="JO49" s="66"/>
      <c r="JP49" s="66"/>
      <c r="JQ49" s="66"/>
      <c r="JR49" s="66"/>
      <c r="JS49" s="66"/>
      <c r="JT49" s="66"/>
      <c r="JU49" s="66"/>
      <c r="JV49" s="66"/>
      <c r="JW49" s="66"/>
      <c r="JX49" s="66"/>
      <c r="JY49" s="66"/>
      <c r="JZ49" s="66"/>
      <c r="KA49" s="66"/>
      <c r="KB49" s="66"/>
      <c r="KC49" s="66"/>
      <c r="KD49" s="66"/>
      <c r="KE49" s="66"/>
      <c r="KF49" s="66"/>
      <c r="KG49" s="66"/>
      <c r="KH49" s="66"/>
      <c r="KI49" s="66"/>
      <c r="KJ49" s="66"/>
      <c r="KK49" s="66"/>
      <c r="KL49" s="66"/>
      <c r="KM49" s="66"/>
      <c r="KN49" s="66"/>
      <c r="KO49" s="66"/>
      <c r="KP49" s="66"/>
      <c r="KQ49" s="66"/>
      <c r="KR49" s="66"/>
      <c r="KS49" s="66"/>
      <c r="KT49" s="66"/>
      <c r="KU49" s="66"/>
      <c r="KV49" s="66"/>
      <c r="KW49" s="66"/>
      <c r="KX49" s="66"/>
      <c r="KY49" s="66"/>
      <c r="KZ49" s="66"/>
      <c r="LA49" s="66"/>
      <c r="LB49" s="66"/>
      <c r="LC49" s="66"/>
      <c r="LD49" s="66"/>
      <c r="LE49" s="66"/>
      <c r="LF49" s="66"/>
      <c r="LG49" s="66"/>
      <c r="LH49" s="66"/>
      <c r="LI49" s="66"/>
      <c r="LJ49" s="66"/>
      <c r="LK49" s="66"/>
      <c r="LL49" s="66"/>
      <c r="LM49" s="66"/>
      <c r="LN49" s="66"/>
      <c r="LO49" s="66"/>
      <c r="LP49" s="66"/>
      <c r="LQ49" s="66"/>
      <c r="LR49" s="66"/>
      <c r="LS49" s="66"/>
      <c r="LT49" s="66"/>
      <c r="LU49" s="66"/>
      <c r="LV49" s="66"/>
      <c r="LW49" s="66"/>
      <c r="LX49" s="66"/>
      <c r="LY49" s="66"/>
      <c r="LZ49" s="66"/>
      <c r="MA49" s="66"/>
      <c r="MB49" s="66"/>
      <c r="MC49" s="66"/>
      <c r="MD49" s="66"/>
      <c r="ME49" s="66"/>
      <c r="MF49" s="66"/>
      <c r="MG49" s="66"/>
      <c r="MH49" s="66"/>
      <c r="MI49" s="66"/>
      <c r="MJ49" s="66"/>
      <c r="MK49" s="66"/>
      <c r="ML49" s="66"/>
      <c r="MM49" s="66"/>
      <c r="MN49" s="66"/>
      <c r="MO49" s="66"/>
      <c r="MP49" s="66"/>
      <c r="MQ49" s="66"/>
      <c r="MR49" s="66"/>
      <c r="MS49" s="66"/>
      <c r="MT49" s="66"/>
      <c r="MU49" s="66"/>
      <c r="MV49" s="66"/>
      <c r="MW49" s="66"/>
      <c r="MX49" s="66"/>
      <c r="MY49" s="66"/>
      <c r="MZ49" s="66"/>
      <c r="NA49" s="66"/>
      <c r="NB49" s="66"/>
      <c r="NC49" s="66"/>
      <c r="ND49" s="66"/>
      <c r="NE49" s="66"/>
      <c r="NF49" s="66"/>
      <c r="NG49" s="66"/>
      <c r="NH49" s="66"/>
      <c r="NI49" s="66"/>
      <c r="NJ49" s="66"/>
      <c r="NK49" s="66"/>
      <c r="NL49" s="66"/>
      <c r="NM49" s="66"/>
      <c r="NN49" s="66"/>
      <c r="NO49" s="66"/>
      <c r="NP49" s="66"/>
      <c r="NQ49" s="66"/>
      <c r="NR49" s="66"/>
      <c r="NS49" s="66"/>
      <c r="NT49" s="66"/>
      <c r="NU49" s="66"/>
      <c r="NV49" s="66"/>
      <c r="NW49" s="66"/>
      <c r="NX49" s="66"/>
      <c r="NY49" s="66"/>
      <c r="NZ49" s="66"/>
      <c r="OA49" s="66"/>
      <c r="OB49" s="66"/>
      <c r="OC49" s="66"/>
      <c r="OD49" s="66"/>
      <c r="OE49" s="66"/>
      <c r="OF49" s="66"/>
      <c r="OG49" s="66"/>
      <c r="OH49" s="66"/>
      <c r="OI49" s="66"/>
      <c r="OJ49" s="66"/>
      <c r="OK49" s="66"/>
      <c r="OL49" s="66"/>
      <c r="OM49" s="66"/>
      <c r="ON49" s="66"/>
      <c r="OO49" s="66"/>
      <c r="OP49" s="66"/>
      <c r="OQ49" s="66"/>
      <c r="OR49" s="66"/>
      <c r="OS49" s="66"/>
      <c r="OT49" s="66"/>
      <c r="OU49" s="66"/>
      <c r="OV49" s="66"/>
      <c r="OW49" s="66"/>
      <c r="OX49" s="66"/>
      <c r="OY49" s="66"/>
      <c r="OZ49" s="66"/>
      <c r="PA49" s="66"/>
      <c r="PB49" s="66"/>
      <c r="PC49" s="66"/>
      <c r="PD49" s="66"/>
      <c r="PE49" s="66"/>
      <c r="PF49" s="66"/>
      <c r="PG49" s="66"/>
      <c r="PH49" s="66"/>
      <c r="PI49" s="66"/>
      <c r="PJ49" s="66"/>
      <c r="PK49" s="66"/>
      <c r="PL49" s="66"/>
      <c r="PM49" s="66"/>
      <c r="PN49" s="66"/>
      <c r="PO49" s="66"/>
      <c r="PP49" s="66"/>
      <c r="PQ49" s="66"/>
      <c r="PR49" s="66"/>
      <c r="PS49" s="66"/>
    </row>
    <row r="50" spans="1:435" s="6" customFormat="1" ht="19.5" customHeight="1" x14ac:dyDescent="0.25">
      <c r="A50" s="39">
        <v>41</v>
      </c>
      <c r="B50" s="25" t="s">
        <v>238</v>
      </c>
      <c r="C50" s="25" t="s">
        <v>239</v>
      </c>
      <c r="D50" s="25" t="s">
        <v>236</v>
      </c>
      <c r="E50" s="25" t="s">
        <v>230</v>
      </c>
      <c r="F50" s="18" t="s">
        <v>70</v>
      </c>
      <c r="G50" s="49" t="s">
        <v>111</v>
      </c>
      <c r="H50" s="61">
        <v>45719</v>
      </c>
      <c r="I50" s="45" t="s">
        <v>247</v>
      </c>
      <c r="J50" s="45"/>
      <c r="K50" s="56">
        <v>12000</v>
      </c>
      <c r="L50" s="78">
        <v>0</v>
      </c>
      <c r="M50" s="78">
        <v>0</v>
      </c>
      <c r="N50" s="78">
        <v>0</v>
      </c>
      <c r="O50" s="78">
        <v>0</v>
      </c>
      <c r="P50" s="78">
        <v>0</v>
      </c>
      <c r="Q50" s="78">
        <v>0</v>
      </c>
      <c r="R50" s="78">
        <v>0</v>
      </c>
      <c r="S50" s="78">
        <v>0</v>
      </c>
      <c r="T50" s="78">
        <v>0</v>
      </c>
      <c r="U50" s="109">
        <v>12000</v>
      </c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6"/>
      <c r="CA50" s="66"/>
      <c r="CB50" s="66"/>
      <c r="CC50" s="66"/>
      <c r="CD50" s="66"/>
      <c r="CE50" s="66"/>
      <c r="CF50" s="66"/>
      <c r="CG50" s="66"/>
      <c r="CH50" s="66"/>
      <c r="CI50" s="66"/>
      <c r="CJ50" s="66"/>
      <c r="CK50" s="66"/>
      <c r="CL50" s="66"/>
      <c r="CM50" s="66"/>
      <c r="CN50" s="66"/>
      <c r="CO50" s="66"/>
      <c r="CP50" s="66"/>
      <c r="CQ50" s="66"/>
      <c r="CR50" s="66"/>
      <c r="CS50" s="66"/>
      <c r="CT50" s="66"/>
      <c r="CU50" s="66"/>
      <c r="CV50" s="66"/>
      <c r="CW50" s="66"/>
      <c r="CX50" s="66"/>
      <c r="CY50" s="66"/>
      <c r="CZ50" s="66"/>
      <c r="DA50" s="66"/>
      <c r="DB50" s="66"/>
      <c r="DC50" s="66"/>
      <c r="DD50" s="66"/>
      <c r="DE50" s="66"/>
      <c r="DF50" s="66"/>
      <c r="DG50" s="66"/>
      <c r="DH50" s="66"/>
      <c r="DI50" s="66"/>
      <c r="DJ50" s="66"/>
      <c r="DK50" s="66"/>
      <c r="DL50" s="66"/>
      <c r="DM50" s="66"/>
      <c r="DN50" s="66"/>
      <c r="DO50" s="66"/>
      <c r="DP50" s="66"/>
      <c r="DQ50" s="66"/>
      <c r="DR50" s="66"/>
      <c r="DS50" s="66"/>
      <c r="DT50" s="66"/>
      <c r="DU50" s="66"/>
      <c r="DV50" s="66"/>
      <c r="DW50" s="66"/>
      <c r="DX50" s="66"/>
      <c r="DY50" s="66"/>
      <c r="DZ50" s="66"/>
      <c r="EA50" s="66"/>
      <c r="EB50" s="66"/>
      <c r="EC50" s="66"/>
      <c r="ED50" s="66"/>
      <c r="EE50" s="66"/>
      <c r="EF50" s="66"/>
      <c r="EG50" s="66"/>
      <c r="EH50" s="66"/>
      <c r="EI50" s="66"/>
      <c r="EJ50" s="66"/>
      <c r="EK50" s="66"/>
      <c r="EL50" s="66"/>
      <c r="EM50" s="66"/>
      <c r="EN50" s="66"/>
      <c r="EO50" s="66"/>
      <c r="EP50" s="66"/>
      <c r="EQ50" s="66"/>
      <c r="ER50" s="66"/>
      <c r="ES50" s="66"/>
      <c r="ET50" s="66"/>
      <c r="EU50" s="66"/>
      <c r="EV50" s="66"/>
      <c r="EW50" s="66"/>
      <c r="EX50" s="66"/>
      <c r="EY50" s="66"/>
      <c r="EZ50" s="66"/>
      <c r="FA50" s="66"/>
      <c r="FB50" s="66"/>
      <c r="FC50" s="66"/>
      <c r="FD50" s="66"/>
      <c r="FE50" s="66"/>
      <c r="FF50" s="66"/>
      <c r="FG50" s="66"/>
      <c r="FH50" s="66"/>
      <c r="FI50" s="66"/>
      <c r="FJ50" s="66"/>
      <c r="FK50" s="66"/>
      <c r="FL50" s="66"/>
      <c r="FM50" s="66"/>
      <c r="FN50" s="66"/>
      <c r="FO50" s="66"/>
      <c r="FP50" s="66"/>
      <c r="FQ50" s="66"/>
      <c r="FR50" s="66"/>
      <c r="FS50" s="66"/>
      <c r="FT50" s="66"/>
      <c r="FU50" s="66"/>
      <c r="FV50" s="66"/>
      <c r="FW50" s="66"/>
      <c r="FX50" s="66"/>
      <c r="FY50" s="66"/>
      <c r="FZ50" s="66"/>
      <c r="GA50" s="66"/>
      <c r="GB50" s="66"/>
      <c r="GC50" s="66"/>
      <c r="GD50" s="66"/>
      <c r="GE50" s="66"/>
      <c r="GF50" s="66"/>
      <c r="GG50" s="66"/>
      <c r="GH50" s="66"/>
      <c r="GI50" s="66"/>
      <c r="GJ50" s="66"/>
      <c r="GK50" s="66"/>
      <c r="GL50" s="66"/>
      <c r="GM50" s="66"/>
      <c r="GN50" s="66"/>
      <c r="GO50" s="66"/>
      <c r="GP50" s="66"/>
      <c r="GQ50" s="66"/>
      <c r="GR50" s="66"/>
      <c r="GS50" s="66"/>
      <c r="GT50" s="66"/>
      <c r="GU50" s="66"/>
      <c r="GV50" s="66"/>
      <c r="GW50" s="66"/>
      <c r="GX50" s="66"/>
      <c r="GY50" s="66"/>
      <c r="GZ50" s="66"/>
      <c r="HA50" s="66"/>
      <c r="HB50" s="66"/>
      <c r="HC50" s="66"/>
      <c r="HD50" s="66"/>
      <c r="HE50" s="66"/>
      <c r="HF50" s="66"/>
      <c r="HG50" s="66"/>
      <c r="HH50" s="66"/>
      <c r="HI50" s="66"/>
      <c r="HJ50" s="66"/>
      <c r="HK50" s="66"/>
      <c r="HL50" s="66"/>
      <c r="HM50" s="66"/>
      <c r="HN50" s="66"/>
      <c r="HO50" s="66"/>
      <c r="HP50" s="66"/>
      <c r="HQ50" s="66"/>
      <c r="HR50" s="66"/>
      <c r="HS50" s="66"/>
      <c r="HT50" s="66"/>
      <c r="HU50" s="66"/>
      <c r="HV50" s="66"/>
      <c r="HW50" s="66"/>
      <c r="HX50" s="66"/>
      <c r="HY50" s="66"/>
      <c r="HZ50" s="66"/>
      <c r="IA50" s="66"/>
      <c r="IB50" s="66"/>
      <c r="IC50" s="66"/>
      <c r="ID50" s="66"/>
      <c r="IE50" s="66"/>
      <c r="IF50" s="66"/>
      <c r="IG50" s="66"/>
      <c r="IH50" s="66"/>
      <c r="II50" s="66"/>
      <c r="IJ50" s="66"/>
      <c r="IK50" s="66"/>
      <c r="IL50" s="66"/>
      <c r="IM50" s="66"/>
      <c r="IN50" s="66"/>
      <c r="IO50" s="66"/>
      <c r="IP50" s="66"/>
      <c r="IQ50" s="66"/>
      <c r="IR50" s="66"/>
      <c r="IS50" s="66"/>
      <c r="IT50" s="66"/>
      <c r="IU50" s="66"/>
      <c r="IV50" s="66"/>
      <c r="IW50" s="66"/>
      <c r="IX50" s="66"/>
      <c r="IY50" s="66"/>
      <c r="IZ50" s="66"/>
      <c r="JA50" s="66"/>
      <c r="JB50" s="66"/>
      <c r="JC50" s="66"/>
      <c r="JD50" s="66"/>
      <c r="JE50" s="66"/>
      <c r="JF50" s="66"/>
      <c r="JG50" s="66"/>
      <c r="JH50" s="66"/>
      <c r="JI50" s="66"/>
      <c r="JJ50" s="66"/>
      <c r="JK50" s="66"/>
      <c r="JL50" s="66"/>
      <c r="JM50" s="66"/>
      <c r="JN50" s="66"/>
      <c r="JO50" s="66"/>
      <c r="JP50" s="66"/>
      <c r="JQ50" s="66"/>
      <c r="JR50" s="66"/>
      <c r="JS50" s="66"/>
      <c r="JT50" s="66"/>
      <c r="JU50" s="66"/>
      <c r="JV50" s="66"/>
      <c r="JW50" s="66"/>
      <c r="JX50" s="66"/>
      <c r="JY50" s="66"/>
      <c r="JZ50" s="66"/>
      <c r="KA50" s="66"/>
      <c r="KB50" s="66"/>
      <c r="KC50" s="66"/>
      <c r="KD50" s="66"/>
      <c r="KE50" s="66"/>
      <c r="KF50" s="66"/>
      <c r="KG50" s="66"/>
      <c r="KH50" s="66"/>
      <c r="KI50" s="66"/>
      <c r="KJ50" s="66"/>
      <c r="KK50" s="66"/>
      <c r="KL50" s="66"/>
      <c r="KM50" s="66"/>
      <c r="KN50" s="66"/>
      <c r="KO50" s="66"/>
      <c r="KP50" s="66"/>
      <c r="KQ50" s="66"/>
      <c r="KR50" s="66"/>
      <c r="KS50" s="66"/>
      <c r="KT50" s="66"/>
      <c r="KU50" s="66"/>
      <c r="KV50" s="66"/>
      <c r="KW50" s="66"/>
      <c r="KX50" s="66"/>
      <c r="KY50" s="66"/>
      <c r="KZ50" s="66"/>
      <c r="LA50" s="66"/>
      <c r="LB50" s="66"/>
      <c r="LC50" s="66"/>
      <c r="LD50" s="66"/>
      <c r="LE50" s="66"/>
      <c r="LF50" s="66"/>
      <c r="LG50" s="66"/>
      <c r="LH50" s="66"/>
      <c r="LI50" s="66"/>
      <c r="LJ50" s="66"/>
      <c r="LK50" s="66"/>
      <c r="LL50" s="66"/>
      <c r="LM50" s="66"/>
      <c r="LN50" s="66"/>
      <c r="LO50" s="66"/>
      <c r="LP50" s="66"/>
      <c r="LQ50" s="66"/>
      <c r="LR50" s="66"/>
      <c r="LS50" s="66"/>
      <c r="LT50" s="66"/>
      <c r="LU50" s="66"/>
      <c r="LV50" s="66"/>
      <c r="LW50" s="66"/>
      <c r="LX50" s="66"/>
      <c r="LY50" s="66"/>
      <c r="LZ50" s="66"/>
      <c r="MA50" s="66"/>
      <c r="MB50" s="66"/>
      <c r="MC50" s="66"/>
      <c r="MD50" s="66"/>
      <c r="ME50" s="66"/>
      <c r="MF50" s="66"/>
      <c r="MG50" s="66"/>
      <c r="MH50" s="66"/>
      <c r="MI50" s="66"/>
      <c r="MJ50" s="66"/>
      <c r="MK50" s="66"/>
      <c r="ML50" s="66"/>
      <c r="MM50" s="66"/>
      <c r="MN50" s="66"/>
      <c r="MO50" s="66"/>
      <c r="MP50" s="66"/>
      <c r="MQ50" s="66"/>
      <c r="MR50" s="66"/>
      <c r="MS50" s="66"/>
      <c r="MT50" s="66"/>
      <c r="MU50" s="66"/>
      <c r="MV50" s="66"/>
      <c r="MW50" s="66"/>
      <c r="MX50" s="66"/>
      <c r="MY50" s="66"/>
      <c r="MZ50" s="66"/>
      <c r="NA50" s="66"/>
      <c r="NB50" s="66"/>
      <c r="NC50" s="66"/>
      <c r="ND50" s="66"/>
      <c r="NE50" s="66"/>
      <c r="NF50" s="66"/>
      <c r="NG50" s="66"/>
      <c r="NH50" s="66"/>
      <c r="NI50" s="66"/>
      <c r="NJ50" s="66"/>
      <c r="NK50" s="66"/>
      <c r="NL50" s="66"/>
      <c r="NM50" s="66"/>
      <c r="NN50" s="66"/>
      <c r="NO50" s="66"/>
      <c r="NP50" s="66"/>
      <c r="NQ50" s="66"/>
      <c r="NR50" s="66"/>
      <c r="NS50" s="66"/>
      <c r="NT50" s="66"/>
      <c r="NU50" s="66"/>
      <c r="NV50" s="66"/>
      <c r="NW50" s="66"/>
      <c r="NX50" s="66"/>
      <c r="NY50" s="66"/>
      <c r="NZ50" s="66"/>
      <c r="OA50" s="66"/>
      <c r="OB50" s="66"/>
      <c r="OC50" s="66"/>
      <c r="OD50" s="66"/>
      <c r="OE50" s="66"/>
      <c r="OF50" s="66"/>
      <c r="OG50" s="66"/>
      <c r="OH50" s="66"/>
      <c r="OI50" s="66"/>
      <c r="OJ50" s="66"/>
      <c r="OK50" s="66"/>
      <c r="OL50" s="66"/>
      <c r="OM50" s="66"/>
      <c r="ON50" s="66"/>
      <c r="OO50" s="66"/>
      <c r="OP50" s="66"/>
      <c r="OQ50" s="66"/>
      <c r="OR50" s="66"/>
      <c r="OS50" s="66"/>
      <c r="OT50" s="66"/>
      <c r="OU50" s="66"/>
      <c r="OV50" s="66"/>
      <c r="OW50" s="66"/>
      <c r="OX50" s="66"/>
      <c r="OY50" s="66"/>
      <c r="OZ50" s="66"/>
      <c r="PA50" s="66"/>
      <c r="PB50" s="66"/>
      <c r="PC50" s="66"/>
      <c r="PD50" s="66"/>
      <c r="PE50" s="66"/>
      <c r="PF50" s="66"/>
      <c r="PG50" s="66"/>
      <c r="PH50" s="66"/>
      <c r="PI50" s="66"/>
      <c r="PJ50" s="66"/>
      <c r="PK50" s="66"/>
      <c r="PL50" s="66"/>
      <c r="PM50" s="66"/>
      <c r="PN50" s="66"/>
      <c r="PO50" s="66"/>
      <c r="PP50" s="66"/>
      <c r="PQ50" s="66"/>
      <c r="PR50" s="66"/>
      <c r="PS50" s="66"/>
    </row>
    <row r="51" spans="1:435" s="31" customFormat="1" ht="28.5" customHeight="1" x14ac:dyDescent="0.25">
      <c r="A51" s="39">
        <v>42</v>
      </c>
      <c r="B51" s="19" t="s">
        <v>134</v>
      </c>
      <c r="C51" s="19" t="s">
        <v>135</v>
      </c>
      <c r="D51" s="19" t="s">
        <v>64</v>
      </c>
      <c r="E51" s="19" t="s">
        <v>57</v>
      </c>
      <c r="F51" s="19" t="s">
        <v>70</v>
      </c>
      <c r="G51" s="20" t="s">
        <v>113</v>
      </c>
      <c r="H51" s="21">
        <v>44774</v>
      </c>
      <c r="I51" s="25" t="s">
        <v>249</v>
      </c>
      <c r="J51" s="45"/>
      <c r="K51" s="76">
        <v>18000</v>
      </c>
      <c r="L51" s="78">
        <f t="shared" ref="L51:L56" si="12">K51*2.87%</f>
        <v>516.6</v>
      </c>
      <c r="M51" s="78">
        <f t="shared" ref="M51:M56" si="13">K51*7.1%</f>
        <v>1277.9999999999998</v>
      </c>
      <c r="N51" s="78">
        <f t="shared" ref="N51:N56" si="14">(K51*1.2)/100</f>
        <v>216</v>
      </c>
      <c r="O51" s="78">
        <f t="shared" ref="O51:O56" si="15">K51*3.04%</f>
        <v>547.20000000000005</v>
      </c>
      <c r="P51" s="78">
        <f t="shared" ref="P51:P56" si="16">K51*7.09%</f>
        <v>1276.2</v>
      </c>
      <c r="Q51" s="78">
        <v>0</v>
      </c>
      <c r="R51" s="78">
        <f t="shared" ref="R51:R56" si="17">SUM(L51:Q51)</f>
        <v>3834</v>
      </c>
      <c r="S51" s="78">
        <f t="shared" ref="S51:S56" si="18">L51+O51+Q51</f>
        <v>1063.8000000000002</v>
      </c>
      <c r="T51" s="78">
        <f t="shared" ref="T51:T56" si="19">M51+N51+P51</f>
        <v>2770.2</v>
      </c>
      <c r="U51" s="109">
        <f t="shared" ref="U51:U56" si="20">K51-S51</f>
        <v>16936.2</v>
      </c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6"/>
      <c r="DE51" s="66"/>
      <c r="DF51" s="66"/>
      <c r="DG51" s="66"/>
      <c r="DH51" s="66"/>
      <c r="DI51" s="66"/>
      <c r="DJ51" s="66"/>
      <c r="DK51" s="66"/>
      <c r="DL51" s="66"/>
      <c r="DM51" s="66"/>
      <c r="DN51" s="66"/>
      <c r="DO51" s="66"/>
      <c r="DP51" s="66"/>
      <c r="DQ51" s="66"/>
      <c r="DR51" s="66"/>
      <c r="DS51" s="66"/>
      <c r="DT51" s="66"/>
      <c r="DU51" s="66"/>
      <c r="DV51" s="66"/>
      <c r="DW51" s="66"/>
      <c r="DX51" s="66"/>
      <c r="DY51" s="66"/>
      <c r="DZ51" s="66"/>
      <c r="EA51" s="66"/>
      <c r="EB51" s="66"/>
      <c r="EC51" s="66"/>
      <c r="ED51" s="66"/>
      <c r="EE51" s="66"/>
      <c r="EF51" s="66"/>
      <c r="EG51" s="66"/>
      <c r="EH51" s="66"/>
      <c r="EI51" s="66"/>
      <c r="EJ51" s="66"/>
      <c r="EK51" s="66"/>
      <c r="EL51" s="66"/>
      <c r="EM51" s="66"/>
      <c r="EN51" s="66"/>
      <c r="EO51" s="66"/>
      <c r="EP51" s="66"/>
      <c r="EQ51" s="66"/>
      <c r="ER51" s="66"/>
      <c r="ES51" s="66"/>
      <c r="ET51" s="66"/>
      <c r="EU51" s="66"/>
      <c r="EV51" s="66"/>
      <c r="EW51" s="66"/>
      <c r="EX51" s="66"/>
      <c r="EY51" s="66"/>
      <c r="EZ51" s="66"/>
      <c r="FA51" s="66"/>
      <c r="FB51" s="66"/>
      <c r="FC51" s="66"/>
      <c r="FD51" s="66"/>
      <c r="FE51" s="66"/>
      <c r="FF51" s="66"/>
      <c r="FG51" s="66"/>
      <c r="FH51" s="66"/>
      <c r="FI51" s="66"/>
      <c r="FJ51" s="66"/>
      <c r="FK51" s="66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/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/>
      <c r="IM51" s="69"/>
      <c r="IN51" s="69"/>
      <c r="IO51" s="69"/>
      <c r="IP51" s="69"/>
      <c r="IQ51" s="69"/>
      <c r="IR51" s="69"/>
      <c r="IS51" s="69"/>
      <c r="IT51" s="69"/>
      <c r="IU51" s="69"/>
      <c r="IV51" s="69"/>
      <c r="IW51" s="69"/>
      <c r="IX51" s="69"/>
      <c r="IY51" s="69"/>
      <c r="IZ51" s="69"/>
      <c r="JA51" s="69"/>
      <c r="JB51" s="69"/>
      <c r="JC51" s="69"/>
      <c r="JD51" s="69"/>
      <c r="JE51" s="69"/>
      <c r="JF51" s="69"/>
      <c r="JG51" s="69"/>
      <c r="JH51" s="69"/>
      <c r="JI51" s="69"/>
      <c r="JJ51" s="69"/>
      <c r="JK51" s="69"/>
      <c r="JL51" s="69"/>
      <c r="JM51" s="69"/>
      <c r="JN51" s="69"/>
      <c r="JO51" s="69"/>
      <c r="JP51" s="69"/>
      <c r="JQ51" s="69"/>
      <c r="JR51" s="69"/>
      <c r="JS51" s="69"/>
      <c r="JT51" s="69"/>
      <c r="JU51" s="69"/>
      <c r="JV51" s="69"/>
      <c r="JW51" s="69"/>
      <c r="JX51" s="69"/>
      <c r="JY51" s="69"/>
      <c r="JZ51" s="69"/>
      <c r="KA51" s="69"/>
      <c r="KB51" s="69"/>
      <c r="KC51" s="69"/>
      <c r="KD51" s="69"/>
      <c r="KE51" s="69"/>
      <c r="KF51" s="69"/>
      <c r="KG51" s="69"/>
      <c r="KH51" s="69"/>
      <c r="KI51" s="69"/>
      <c r="KJ51" s="69"/>
      <c r="KK51" s="69"/>
      <c r="KL51" s="69"/>
      <c r="KM51" s="69"/>
      <c r="KN51" s="69"/>
      <c r="KO51" s="69"/>
      <c r="KP51" s="69"/>
      <c r="KQ51" s="69"/>
      <c r="KR51" s="69"/>
      <c r="KS51" s="69"/>
      <c r="KT51" s="69"/>
      <c r="KU51" s="69"/>
      <c r="KV51" s="69"/>
      <c r="KW51" s="69"/>
      <c r="KX51" s="69"/>
      <c r="KY51" s="69"/>
      <c r="KZ51" s="69"/>
      <c r="LA51" s="69"/>
      <c r="LB51" s="69"/>
      <c r="LC51" s="69"/>
      <c r="LD51" s="69"/>
      <c r="LE51" s="69"/>
      <c r="LF51" s="69"/>
      <c r="LG51" s="69"/>
      <c r="LH51" s="69"/>
      <c r="LI51" s="69"/>
      <c r="LJ51" s="69"/>
      <c r="LK51" s="69"/>
      <c r="LL51" s="69"/>
      <c r="LM51" s="69"/>
      <c r="LN51" s="69"/>
      <c r="LO51" s="69"/>
      <c r="LP51" s="69"/>
      <c r="LQ51" s="69"/>
      <c r="LR51" s="69"/>
      <c r="LS51" s="69"/>
      <c r="LT51" s="69"/>
      <c r="LU51" s="69"/>
      <c r="LV51" s="69"/>
      <c r="LW51" s="69"/>
      <c r="LX51" s="69"/>
      <c r="LY51" s="69"/>
      <c r="LZ51" s="69"/>
      <c r="MA51" s="69"/>
      <c r="MB51" s="69"/>
      <c r="MC51" s="69"/>
      <c r="MD51" s="69"/>
      <c r="ME51" s="69"/>
      <c r="MF51" s="69"/>
      <c r="MG51" s="69"/>
      <c r="MH51" s="69"/>
      <c r="MI51" s="69"/>
      <c r="MJ51" s="69"/>
      <c r="MK51" s="69"/>
      <c r="ML51" s="69"/>
      <c r="MM51" s="69"/>
      <c r="MN51" s="69"/>
      <c r="MO51" s="69"/>
      <c r="MP51" s="69"/>
      <c r="MQ51" s="69"/>
      <c r="MR51" s="69"/>
      <c r="MS51" s="69"/>
      <c r="MT51" s="69"/>
      <c r="MU51" s="69"/>
      <c r="MV51" s="69"/>
      <c r="MW51" s="69"/>
      <c r="MX51" s="69"/>
      <c r="MY51" s="69"/>
      <c r="MZ51" s="69"/>
      <c r="NA51" s="69"/>
      <c r="NB51" s="69"/>
      <c r="NC51" s="69"/>
      <c r="ND51" s="69"/>
      <c r="NE51" s="69"/>
      <c r="NF51" s="69"/>
      <c r="NG51" s="69"/>
      <c r="NH51" s="69"/>
      <c r="NI51" s="69"/>
      <c r="NJ51" s="69"/>
      <c r="NK51" s="69"/>
      <c r="NL51" s="69"/>
      <c r="NM51" s="69"/>
      <c r="NN51" s="69"/>
      <c r="NO51" s="69"/>
      <c r="NP51" s="69"/>
      <c r="NQ51" s="69"/>
      <c r="NR51" s="69"/>
      <c r="NS51" s="69"/>
      <c r="NT51" s="69"/>
      <c r="NU51" s="69"/>
      <c r="NV51" s="69"/>
      <c r="NW51" s="69"/>
      <c r="NX51" s="69"/>
      <c r="NY51" s="69"/>
      <c r="NZ51" s="69"/>
      <c r="OA51" s="69"/>
      <c r="OB51" s="69"/>
      <c r="OC51" s="69"/>
      <c r="OD51" s="69"/>
      <c r="OE51" s="69"/>
      <c r="OF51" s="69"/>
      <c r="OG51" s="69"/>
      <c r="OH51" s="69"/>
      <c r="OI51" s="69"/>
      <c r="OJ51" s="69"/>
      <c r="OK51" s="69"/>
      <c r="OL51" s="69"/>
      <c r="OM51" s="69"/>
      <c r="ON51" s="69"/>
      <c r="OO51" s="69"/>
      <c r="OP51" s="69"/>
      <c r="OQ51" s="69"/>
      <c r="OR51" s="69"/>
      <c r="OS51" s="69"/>
      <c r="OT51" s="69"/>
      <c r="OU51" s="69"/>
      <c r="OV51" s="69"/>
      <c r="OW51" s="69"/>
      <c r="OX51" s="69"/>
      <c r="OY51" s="69"/>
      <c r="OZ51" s="69"/>
      <c r="PA51" s="69"/>
      <c r="PB51" s="69"/>
      <c r="PC51" s="69"/>
      <c r="PD51" s="69"/>
      <c r="PE51" s="69"/>
      <c r="PF51" s="69"/>
      <c r="PG51" s="69"/>
      <c r="PH51" s="69"/>
      <c r="PI51" s="69"/>
      <c r="PJ51" s="69"/>
      <c r="PK51" s="69"/>
      <c r="PL51" s="69"/>
      <c r="PM51" s="69"/>
      <c r="PN51" s="69"/>
      <c r="PO51" s="69"/>
      <c r="PP51" s="69"/>
      <c r="PQ51" s="69"/>
      <c r="PR51" s="69"/>
      <c r="PS51" s="69"/>
    </row>
    <row r="52" spans="1:435" s="31" customFormat="1" ht="16.5" customHeight="1" x14ac:dyDescent="0.25">
      <c r="A52" s="39">
        <v>43</v>
      </c>
      <c r="B52" s="18" t="s">
        <v>146</v>
      </c>
      <c r="C52" s="18" t="s">
        <v>143</v>
      </c>
      <c r="D52" s="18" t="s">
        <v>65</v>
      </c>
      <c r="E52" s="18" t="s">
        <v>59</v>
      </c>
      <c r="F52" s="18" t="s">
        <v>70</v>
      </c>
      <c r="G52" s="20" t="s">
        <v>111</v>
      </c>
      <c r="H52" s="21">
        <v>45030</v>
      </c>
      <c r="I52" s="45" t="s">
        <v>249</v>
      </c>
      <c r="J52" s="45"/>
      <c r="K52" s="56">
        <v>10000</v>
      </c>
      <c r="L52" s="78">
        <f t="shared" si="12"/>
        <v>287</v>
      </c>
      <c r="M52" s="78">
        <f t="shared" si="13"/>
        <v>709.99999999999989</v>
      </c>
      <c r="N52" s="78">
        <f t="shared" si="14"/>
        <v>120</v>
      </c>
      <c r="O52" s="78">
        <f t="shared" si="15"/>
        <v>304</v>
      </c>
      <c r="P52" s="78">
        <f t="shared" si="16"/>
        <v>709</v>
      </c>
      <c r="Q52" s="78">
        <v>0</v>
      </c>
      <c r="R52" s="78">
        <f t="shared" si="17"/>
        <v>2130</v>
      </c>
      <c r="S52" s="78">
        <f t="shared" si="18"/>
        <v>591</v>
      </c>
      <c r="T52" s="78">
        <f t="shared" si="19"/>
        <v>1539</v>
      </c>
      <c r="U52" s="109">
        <f t="shared" si="20"/>
        <v>9409</v>
      </c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6"/>
      <c r="CA52" s="66"/>
      <c r="CB52" s="66"/>
      <c r="CC52" s="66"/>
      <c r="CD52" s="66"/>
      <c r="CE52" s="66"/>
      <c r="CF52" s="66"/>
      <c r="CG52" s="66"/>
      <c r="CH52" s="66"/>
      <c r="CI52" s="66"/>
      <c r="CJ52" s="66"/>
      <c r="CK52" s="66"/>
      <c r="CL52" s="66"/>
      <c r="CM52" s="66"/>
      <c r="CN52" s="66"/>
      <c r="CO52" s="66"/>
      <c r="CP52" s="66"/>
      <c r="CQ52" s="66"/>
      <c r="CR52" s="66"/>
      <c r="CS52" s="66"/>
      <c r="CT52" s="66"/>
      <c r="CU52" s="66"/>
      <c r="CV52" s="66"/>
      <c r="CW52" s="66"/>
      <c r="CX52" s="66"/>
      <c r="CY52" s="66"/>
      <c r="CZ52" s="66"/>
      <c r="DA52" s="66"/>
      <c r="DB52" s="66"/>
      <c r="DC52" s="66"/>
      <c r="DD52" s="66"/>
      <c r="DE52" s="66"/>
      <c r="DF52" s="66"/>
      <c r="DG52" s="66"/>
      <c r="DH52" s="66"/>
      <c r="DI52" s="66"/>
      <c r="DJ52" s="66"/>
      <c r="DK52" s="66"/>
      <c r="DL52" s="66"/>
      <c r="DM52" s="66"/>
      <c r="DN52" s="66"/>
      <c r="DO52" s="66"/>
      <c r="DP52" s="66"/>
      <c r="DQ52" s="66"/>
      <c r="DR52" s="66"/>
      <c r="DS52" s="66"/>
      <c r="DT52" s="66"/>
      <c r="DU52" s="66"/>
      <c r="DV52" s="66"/>
      <c r="DW52" s="66"/>
      <c r="DX52" s="66"/>
      <c r="DY52" s="66"/>
      <c r="DZ52" s="66"/>
      <c r="EA52" s="66"/>
      <c r="EB52" s="66"/>
      <c r="EC52" s="66"/>
      <c r="ED52" s="66"/>
      <c r="EE52" s="66"/>
      <c r="EF52" s="66"/>
      <c r="EG52" s="66"/>
      <c r="EH52" s="66"/>
      <c r="EI52" s="66"/>
      <c r="EJ52" s="66"/>
      <c r="EK52" s="66"/>
      <c r="EL52" s="66"/>
      <c r="EM52" s="66"/>
      <c r="EN52" s="66"/>
      <c r="EO52" s="66"/>
      <c r="EP52" s="66"/>
      <c r="EQ52" s="66"/>
      <c r="ER52" s="66"/>
      <c r="ES52" s="66"/>
      <c r="ET52" s="66"/>
      <c r="EU52" s="66"/>
      <c r="EV52" s="66"/>
      <c r="EW52" s="66"/>
      <c r="EX52" s="66"/>
      <c r="EY52" s="66"/>
      <c r="EZ52" s="66"/>
      <c r="FA52" s="66"/>
      <c r="FB52" s="66"/>
      <c r="FC52" s="66"/>
      <c r="FD52" s="66"/>
      <c r="FE52" s="66"/>
      <c r="FF52" s="66"/>
      <c r="FG52" s="66"/>
      <c r="FH52" s="66"/>
      <c r="FI52" s="66"/>
      <c r="FJ52" s="66"/>
      <c r="FK52" s="66"/>
      <c r="FL52" s="69"/>
      <c r="FM52" s="6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/>
      <c r="IM52" s="69"/>
      <c r="IN52" s="69"/>
      <c r="IO52" s="69"/>
      <c r="IP52" s="69"/>
      <c r="IQ52" s="69"/>
      <c r="IR52" s="69"/>
      <c r="IS52" s="69"/>
      <c r="IT52" s="69"/>
      <c r="IU52" s="69"/>
      <c r="IV52" s="69"/>
      <c r="IW52" s="69"/>
      <c r="IX52" s="69"/>
      <c r="IY52" s="69"/>
      <c r="IZ52" s="69"/>
      <c r="JA52" s="69"/>
      <c r="JB52" s="69"/>
      <c r="JC52" s="69"/>
      <c r="JD52" s="69"/>
      <c r="JE52" s="69"/>
      <c r="JF52" s="69"/>
      <c r="JG52" s="69"/>
      <c r="JH52" s="69"/>
      <c r="JI52" s="69"/>
      <c r="JJ52" s="69"/>
      <c r="JK52" s="69"/>
      <c r="JL52" s="69"/>
      <c r="JM52" s="69"/>
      <c r="JN52" s="69"/>
      <c r="JO52" s="69"/>
      <c r="JP52" s="69"/>
      <c r="JQ52" s="69"/>
      <c r="JR52" s="69"/>
      <c r="JS52" s="69"/>
      <c r="JT52" s="69"/>
      <c r="JU52" s="69"/>
      <c r="JV52" s="69"/>
      <c r="JW52" s="69"/>
      <c r="JX52" s="69"/>
      <c r="JY52" s="69"/>
      <c r="JZ52" s="69"/>
      <c r="KA52" s="69"/>
      <c r="KB52" s="69"/>
      <c r="KC52" s="69"/>
      <c r="KD52" s="69"/>
      <c r="KE52" s="69"/>
      <c r="KF52" s="69"/>
      <c r="KG52" s="69"/>
      <c r="KH52" s="69"/>
      <c r="KI52" s="69"/>
      <c r="KJ52" s="69"/>
      <c r="KK52" s="69"/>
      <c r="KL52" s="69"/>
      <c r="KM52" s="69"/>
      <c r="KN52" s="69"/>
      <c r="KO52" s="69"/>
      <c r="KP52" s="69"/>
      <c r="KQ52" s="69"/>
      <c r="KR52" s="69"/>
      <c r="KS52" s="69"/>
      <c r="KT52" s="69"/>
      <c r="KU52" s="69"/>
      <c r="KV52" s="69"/>
      <c r="KW52" s="69"/>
      <c r="KX52" s="69"/>
      <c r="KY52" s="69"/>
      <c r="KZ52" s="69"/>
      <c r="LA52" s="69"/>
      <c r="LB52" s="69"/>
      <c r="LC52" s="69"/>
      <c r="LD52" s="69"/>
      <c r="LE52" s="69"/>
      <c r="LF52" s="69"/>
      <c r="LG52" s="69"/>
      <c r="LH52" s="69"/>
      <c r="LI52" s="69"/>
      <c r="LJ52" s="69"/>
      <c r="LK52" s="69"/>
      <c r="LL52" s="69"/>
      <c r="LM52" s="69"/>
      <c r="LN52" s="69"/>
      <c r="LO52" s="69"/>
      <c r="LP52" s="69"/>
      <c r="LQ52" s="69"/>
      <c r="LR52" s="69"/>
      <c r="LS52" s="69"/>
      <c r="LT52" s="69"/>
      <c r="LU52" s="69"/>
      <c r="LV52" s="69"/>
      <c r="LW52" s="69"/>
      <c r="LX52" s="69"/>
      <c r="LY52" s="69"/>
      <c r="LZ52" s="69"/>
      <c r="MA52" s="69"/>
      <c r="MB52" s="69"/>
      <c r="MC52" s="69"/>
      <c r="MD52" s="69"/>
      <c r="ME52" s="69"/>
      <c r="MF52" s="69"/>
      <c r="MG52" s="69"/>
      <c r="MH52" s="69"/>
      <c r="MI52" s="69"/>
      <c r="MJ52" s="69"/>
      <c r="MK52" s="69"/>
      <c r="ML52" s="69"/>
      <c r="MM52" s="69"/>
      <c r="MN52" s="69"/>
      <c r="MO52" s="69"/>
      <c r="MP52" s="69"/>
      <c r="MQ52" s="69"/>
      <c r="MR52" s="69"/>
      <c r="MS52" s="69"/>
      <c r="MT52" s="69"/>
      <c r="MU52" s="69"/>
      <c r="MV52" s="69"/>
      <c r="MW52" s="69"/>
      <c r="MX52" s="69"/>
      <c r="MY52" s="69"/>
      <c r="MZ52" s="69"/>
      <c r="NA52" s="69"/>
      <c r="NB52" s="69"/>
      <c r="NC52" s="69"/>
      <c r="ND52" s="69"/>
      <c r="NE52" s="69"/>
      <c r="NF52" s="69"/>
      <c r="NG52" s="69"/>
      <c r="NH52" s="69"/>
      <c r="NI52" s="69"/>
      <c r="NJ52" s="69"/>
      <c r="NK52" s="69"/>
      <c r="NL52" s="69"/>
      <c r="NM52" s="69"/>
      <c r="NN52" s="69"/>
      <c r="NO52" s="69"/>
      <c r="NP52" s="69"/>
      <c r="NQ52" s="69"/>
      <c r="NR52" s="69"/>
      <c r="NS52" s="69"/>
      <c r="NT52" s="69"/>
      <c r="NU52" s="69"/>
      <c r="NV52" s="69"/>
      <c r="NW52" s="69"/>
      <c r="NX52" s="69"/>
      <c r="NY52" s="69"/>
      <c r="NZ52" s="69"/>
      <c r="OA52" s="69"/>
      <c r="OB52" s="69"/>
      <c r="OC52" s="69"/>
      <c r="OD52" s="69"/>
      <c r="OE52" s="69"/>
      <c r="OF52" s="69"/>
      <c r="OG52" s="69"/>
      <c r="OH52" s="69"/>
      <c r="OI52" s="69"/>
      <c r="OJ52" s="69"/>
      <c r="OK52" s="69"/>
      <c r="OL52" s="69"/>
      <c r="OM52" s="69"/>
      <c r="ON52" s="69"/>
      <c r="OO52" s="69"/>
      <c r="OP52" s="69"/>
      <c r="OQ52" s="69"/>
      <c r="OR52" s="69"/>
      <c r="OS52" s="69"/>
      <c r="OT52" s="69"/>
      <c r="OU52" s="69"/>
      <c r="OV52" s="69"/>
      <c r="OW52" s="69"/>
      <c r="OX52" s="69"/>
      <c r="OY52" s="69"/>
      <c r="OZ52" s="69"/>
      <c r="PA52" s="69"/>
      <c r="PB52" s="69"/>
      <c r="PC52" s="69"/>
      <c r="PD52" s="69"/>
      <c r="PE52" s="69"/>
      <c r="PF52" s="69"/>
      <c r="PG52" s="69"/>
      <c r="PH52" s="69"/>
      <c r="PI52" s="69"/>
      <c r="PJ52" s="69"/>
      <c r="PK52" s="69"/>
      <c r="PL52" s="69"/>
      <c r="PM52" s="69"/>
      <c r="PN52" s="69"/>
      <c r="PO52" s="69"/>
      <c r="PP52" s="69"/>
      <c r="PQ52" s="69"/>
      <c r="PR52" s="69"/>
      <c r="PS52" s="69"/>
    </row>
    <row r="53" spans="1:435" s="31" customFormat="1" ht="20.25" customHeight="1" x14ac:dyDescent="0.25">
      <c r="A53" s="39">
        <v>44</v>
      </c>
      <c r="B53" s="19" t="s">
        <v>130</v>
      </c>
      <c r="C53" s="19" t="s">
        <v>131</v>
      </c>
      <c r="D53" s="19" t="s">
        <v>132</v>
      </c>
      <c r="E53" s="19" t="s">
        <v>133</v>
      </c>
      <c r="F53" s="19" t="s">
        <v>70</v>
      </c>
      <c r="G53" s="20" t="s">
        <v>113</v>
      </c>
      <c r="H53" s="21">
        <v>44774</v>
      </c>
      <c r="I53" s="25" t="s">
        <v>249</v>
      </c>
      <c r="J53" s="45"/>
      <c r="K53" s="76">
        <v>18000</v>
      </c>
      <c r="L53" s="78">
        <f t="shared" si="12"/>
        <v>516.6</v>
      </c>
      <c r="M53" s="78">
        <f t="shared" si="13"/>
        <v>1277.9999999999998</v>
      </c>
      <c r="N53" s="78">
        <f t="shared" si="14"/>
        <v>216</v>
      </c>
      <c r="O53" s="78">
        <f t="shared" si="15"/>
        <v>547.20000000000005</v>
      </c>
      <c r="P53" s="78">
        <f t="shared" si="16"/>
        <v>1276.2</v>
      </c>
      <c r="Q53" s="78">
        <v>0</v>
      </c>
      <c r="R53" s="78">
        <f t="shared" si="17"/>
        <v>3834</v>
      </c>
      <c r="S53" s="78">
        <f t="shared" si="18"/>
        <v>1063.8000000000002</v>
      </c>
      <c r="T53" s="78">
        <f t="shared" si="19"/>
        <v>2770.2</v>
      </c>
      <c r="U53" s="109">
        <f t="shared" si="20"/>
        <v>16936.2</v>
      </c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69"/>
      <c r="FM53" s="6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  <c r="HE53" s="69"/>
      <c r="HF53" s="69"/>
      <c r="HG53" s="69"/>
      <c r="HH53" s="69"/>
      <c r="HI53" s="69"/>
      <c r="HJ53" s="69"/>
      <c r="HK53" s="69"/>
      <c r="HL53" s="69"/>
      <c r="HM53" s="69"/>
      <c r="HN53" s="69"/>
      <c r="HO53" s="69"/>
      <c r="HP53" s="69"/>
      <c r="HQ53" s="69"/>
      <c r="HR53" s="69"/>
      <c r="HS53" s="69"/>
      <c r="HT53" s="69"/>
      <c r="HU53" s="69"/>
      <c r="HV53" s="69"/>
      <c r="HW53" s="69"/>
      <c r="HX53" s="69"/>
      <c r="HY53" s="69"/>
      <c r="HZ53" s="69"/>
      <c r="IA53" s="69"/>
      <c r="IB53" s="69"/>
      <c r="IC53" s="69"/>
      <c r="ID53" s="69"/>
      <c r="IE53" s="69"/>
      <c r="IF53" s="69"/>
      <c r="IG53" s="69"/>
      <c r="IH53" s="69"/>
      <c r="II53" s="69"/>
      <c r="IJ53" s="69"/>
      <c r="IK53" s="69"/>
      <c r="IL53" s="69"/>
      <c r="IM53" s="69"/>
      <c r="IN53" s="69"/>
      <c r="IO53" s="69"/>
      <c r="IP53" s="69"/>
      <c r="IQ53" s="69"/>
      <c r="IR53" s="69"/>
      <c r="IS53" s="69"/>
      <c r="IT53" s="69"/>
      <c r="IU53" s="69"/>
      <c r="IV53" s="69"/>
      <c r="IW53" s="69"/>
      <c r="IX53" s="69"/>
      <c r="IY53" s="69"/>
      <c r="IZ53" s="69"/>
      <c r="JA53" s="69"/>
      <c r="JB53" s="69"/>
      <c r="JC53" s="69"/>
      <c r="JD53" s="69"/>
      <c r="JE53" s="69"/>
      <c r="JF53" s="69"/>
      <c r="JG53" s="69"/>
      <c r="JH53" s="69"/>
      <c r="JI53" s="69"/>
      <c r="JJ53" s="69"/>
      <c r="JK53" s="69"/>
      <c r="JL53" s="69"/>
      <c r="JM53" s="69"/>
      <c r="JN53" s="69"/>
      <c r="JO53" s="69"/>
      <c r="JP53" s="69"/>
      <c r="JQ53" s="69"/>
      <c r="JR53" s="69"/>
      <c r="JS53" s="69"/>
      <c r="JT53" s="69"/>
      <c r="JU53" s="69"/>
      <c r="JV53" s="69"/>
      <c r="JW53" s="69"/>
      <c r="JX53" s="69"/>
      <c r="JY53" s="69"/>
      <c r="JZ53" s="69"/>
      <c r="KA53" s="69"/>
      <c r="KB53" s="69"/>
      <c r="KC53" s="69"/>
      <c r="KD53" s="69"/>
      <c r="KE53" s="69"/>
      <c r="KF53" s="69"/>
      <c r="KG53" s="69"/>
      <c r="KH53" s="69"/>
      <c r="KI53" s="69"/>
      <c r="KJ53" s="69"/>
      <c r="KK53" s="69"/>
      <c r="KL53" s="69"/>
      <c r="KM53" s="69"/>
      <c r="KN53" s="69"/>
      <c r="KO53" s="69"/>
      <c r="KP53" s="69"/>
      <c r="KQ53" s="69"/>
      <c r="KR53" s="69"/>
      <c r="KS53" s="69"/>
      <c r="KT53" s="69"/>
      <c r="KU53" s="69"/>
      <c r="KV53" s="69"/>
      <c r="KW53" s="69"/>
      <c r="KX53" s="69"/>
      <c r="KY53" s="69"/>
      <c r="KZ53" s="69"/>
      <c r="LA53" s="69"/>
      <c r="LB53" s="69"/>
      <c r="LC53" s="69"/>
      <c r="LD53" s="69"/>
      <c r="LE53" s="69"/>
      <c r="LF53" s="69"/>
      <c r="LG53" s="69"/>
      <c r="LH53" s="69"/>
      <c r="LI53" s="69"/>
      <c r="LJ53" s="69"/>
      <c r="LK53" s="69"/>
      <c r="LL53" s="69"/>
      <c r="LM53" s="69"/>
      <c r="LN53" s="69"/>
      <c r="LO53" s="69"/>
      <c r="LP53" s="69"/>
      <c r="LQ53" s="69"/>
      <c r="LR53" s="69"/>
      <c r="LS53" s="69"/>
      <c r="LT53" s="69"/>
      <c r="LU53" s="69"/>
      <c r="LV53" s="69"/>
      <c r="LW53" s="69"/>
      <c r="LX53" s="69"/>
      <c r="LY53" s="69"/>
      <c r="LZ53" s="69"/>
      <c r="MA53" s="69"/>
      <c r="MB53" s="69"/>
      <c r="MC53" s="69"/>
      <c r="MD53" s="69"/>
      <c r="ME53" s="69"/>
      <c r="MF53" s="69"/>
      <c r="MG53" s="69"/>
      <c r="MH53" s="69"/>
      <c r="MI53" s="69"/>
      <c r="MJ53" s="69"/>
      <c r="MK53" s="69"/>
      <c r="ML53" s="69"/>
      <c r="MM53" s="69"/>
      <c r="MN53" s="69"/>
      <c r="MO53" s="69"/>
      <c r="MP53" s="69"/>
      <c r="MQ53" s="69"/>
      <c r="MR53" s="69"/>
      <c r="MS53" s="69"/>
      <c r="MT53" s="69"/>
      <c r="MU53" s="69"/>
      <c r="MV53" s="69"/>
      <c r="MW53" s="69"/>
      <c r="MX53" s="69"/>
      <c r="MY53" s="69"/>
      <c r="MZ53" s="69"/>
      <c r="NA53" s="69"/>
      <c r="NB53" s="69"/>
      <c r="NC53" s="69"/>
      <c r="ND53" s="69"/>
      <c r="NE53" s="69"/>
      <c r="NF53" s="69"/>
      <c r="NG53" s="69"/>
      <c r="NH53" s="69"/>
      <c r="NI53" s="69"/>
      <c r="NJ53" s="69"/>
      <c r="NK53" s="69"/>
      <c r="NL53" s="69"/>
      <c r="NM53" s="69"/>
      <c r="NN53" s="69"/>
      <c r="NO53" s="69"/>
      <c r="NP53" s="69"/>
      <c r="NQ53" s="69"/>
      <c r="NR53" s="69"/>
      <c r="NS53" s="69"/>
      <c r="NT53" s="69"/>
      <c r="NU53" s="69"/>
      <c r="NV53" s="69"/>
      <c r="NW53" s="69"/>
      <c r="NX53" s="69"/>
      <c r="NY53" s="69"/>
      <c r="NZ53" s="69"/>
      <c r="OA53" s="69"/>
      <c r="OB53" s="69"/>
      <c r="OC53" s="69"/>
      <c r="OD53" s="69"/>
      <c r="OE53" s="69"/>
      <c r="OF53" s="69"/>
      <c r="OG53" s="69"/>
      <c r="OH53" s="69"/>
      <c r="OI53" s="69"/>
      <c r="OJ53" s="69"/>
      <c r="OK53" s="69"/>
      <c r="OL53" s="69"/>
      <c r="OM53" s="69"/>
      <c r="ON53" s="69"/>
      <c r="OO53" s="69"/>
      <c r="OP53" s="69"/>
      <c r="OQ53" s="69"/>
      <c r="OR53" s="69"/>
      <c r="OS53" s="69"/>
      <c r="OT53" s="69"/>
      <c r="OU53" s="69"/>
      <c r="OV53" s="69"/>
      <c r="OW53" s="69"/>
      <c r="OX53" s="69"/>
      <c r="OY53" s="69"/>
      <c r="OZ53" s="69"/>
      <c r="PA53" s="69"/>
      <c r="PB53" s="69"/>
      <c r="PC53" s="69"/>
      <c r="PD53" s="69"/>
      <c r="PE53" s="69"/>
      <c r="PF53" s="69"/>
      <c r="PG53" s="69"/>
      <c r="PH53" s="69"/>
      <c r="PI53" s="69"/>
      <c r="PJ53" s="69"/>
      <c r="PK53" s="69"/>
      <c r="PL53" s="69"/>
      <c r="PM53" s="69"/>
      <c r="PN53" s="69"/>
      <c r="PO53" s="69"/>
      <c r="PP53" s="69"/>
      <c r="PQ53" s="69"/>
      <c r="PR53" s="69"/>
      <c r="PS53" s="69"/>
    </row>
    <row r="54" spans="1:435" s="32" customFormat="1" ht="20.25" customHeight="1" x14ac:dyDescent="0.25">
      <c r="A54" s="39">
        <v>45</v>
      </c>
      <c r="B54" s="18" t="s">
        <v>100</v>
      </c>
      <c r="C54" s="19" t="s">
        <v>101</v>
      </c>
      <c r="D54" s="19" t="s">
        <v>219</v>
      </c>
      <c r="E54" s="19" t="s">
        <v>59</v>
      </c>
      <c r="F54" s="19" t="s">
        <v>70</v>
      </c>
      <c r="G54" s="20" t="s">
        <v>111</v>
      </c>
      <c r="H54" s="21">
        <v>44621</v>
      </c>
      <c r="I54" s="45" t="s">
        <v>249</v>
      </c>
      <c r="J54" s="45"/>
      <c r="K54" s="75">
        <v>10000</v>
      </c>
      <c r="L54" s="78">
        <f t="shared" si="12"/>
        <v>287</v>
      </c>
      <c r="M54" s="78">
        <f t="shared" si="13"/>
        <v>709.99999999999989</v>
      </c>
      <c r="N54" s="78">
        <f t="shared" si="14"/>
        <v>120</v>
      </c>
      <c r="O54" s="78">
        <f t="shared" si="15"/>
        <v>304</v>
      </c>
      <c r="P54" s="78">
        <f t="shared" si="16"/>
        <v>709</v>
      </c>
      <c r="Q54" s="78">
        <v>0</v>
      </c>
      <c r="R54" s="78">
        <f t="shared" si="17"/>
        <v>2130</v>
      </c>
      <c r="S54" s="78">
        <f t="shared" si="18"/>
        <v>591</v>
      </c>
      <c r="T54" s="78">
        <f t="shared" si="19"/>
        <v>1539</v>
      </c>
      <c r="U54" s="109">
        <f t="shared" si="20"/>
        <v>9409</v>
      </c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70"/>
      <c r="EU54" s="70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70"/>
      <c r="FJ54" s="70"/>
      <c r="FK54" s="70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/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/>
      <c r="IM54" s="69"/>
      <c r="IN54" s="69"/>
      <c r="IO54" s="69"/>
      <c r="IP54" s="69"/>
      <c r="IQ54" s="69"/>
      <c r="IR54" s="69"/>
      <c r="IS54" s="69"/>
      <c r="IT54" s="69"/>
      <c r="IU54" s="69"/>
      <c r="IV54" s="69"/>
      <c r="IW54" s="69"/>
      <c r="IX54" s="69"/>
      <c r="IY54" s="69"/>
      <c r="IZ54" s="69"/>
      <c r="JA54" s="69"/>
      <c r="JB54" s="69"/>
      <c r="JC54" s="69"/>
      <c r="JD54" s="69"/>
      <c r="JE54" s="69"/>
      <c r="JF54" s="69"/>
      <c r="JG54" s="69"/>
      <c r="JH54" s="69"/>
      <c r="JI54" s="69"/>
      <c r="JJ54" s="69"/>
      <c r="JK54" s="69"/>
      <c r="JL54" s="69"/>
      <c r="JM54" s="69"/>
      <c r="JN54" s="69"/>
      <c r="JO54" s="69"/>
      <c r="JP54" s="69"/>
      <c r="JQ54" s="69"/>
      <c r="JR54" s="69"/>
      <c r="JS54" s="69"/>
      <c r="JT54" s="69"/>
      <c r="JU54" s="69"/>
      <c r="JV54" s="69"/>
      <c r="JW54" s="69"/>
      <c r="JX54" s="69"/>
      <c r="JY54" s="69"/>
      <c r="JZ54" s="69"/>
      <c r="KA54" s="69"/>
      <c r="KB54" s="69"/>
      <c r="KC54" s="69"/>
      <c r="KD54" s="69"/>
      <c r="KE54" s="69"/>
      <c r="KF54" s="69"/>
      <c r="KG54" s="69"/>
      <c r="KH54" s="69"/>
      <c r="KI54" s="69"/>
      <c r="KJ54" s="69"/>
      <c r="KK54" s="69"/>
      <c r="KL54" s="69"/>
      <c r="KM54" s="69"/>
      <c r="KN54" s="69"/>
      <c r="KO54" s="69"/>
      <c r="KP54" s="69"/>
      <c r="KQ54" s="69"/>
      <c r="KR54" s="69"/>
      <c r="KS54" s="69"/>
      <c r="KT54" s="69"/>
      <c r="KU54" s="69"/>
      <c r="KV54" s="69"/>
      <c r="KW54" s="69"/>
      <c r="KX54" s="69"/>
      <c r="KY54" s="69"/>
      <c r="KZ54" s="69"/>
      <c r="LA54" s="69"/>
      <c r="LB54" s="69"/>
      <c r="LC54" s="69"/>
      <c r="LD54" s="69"/>
      <c r="LE54" s="69"/>
      <c r="LF54" s="69"/>
      <c r="LG54" s="69"/>
      <c r="LH54" s="69"/>
      <c r="LI54" s="69"/>
      <c r="LJ54" s="69"/>
      <c r="LK54" s="69"/>
      <c r="LL54" s="69"/>
      <c r="LM54" s="69"/>
      <c r="LN54" s="69"/>
      <c r="LO54" s="69"/>
      <c r="LP54" s="69"/>
      <c r="LQ54" s="69"/>
      <c r="LR54" s="69"/>
      <c r="LS54" s="69"/>
      <c r="LT54" s="69"/>
      <c r="LU54" s="69"/>
      <c r="LV54" s="69"/>
      <c r="LW54" s="69"/>
      <c r="LX54" s="69"/>
      <c r="LY54" s="69"/>
      <c r="LZ54" s="69"/>
      <c r="MA54" s="69"/>
      <c r="MB54" s="69"/>
      <c r="MC54" s="69"/>
      <c r="MD54" s="69"/>
      <c r="ME54" s="69"/>
      <c r="MF54" s="69"/>
      <c r="MG54" s="69"/>
      <c r="MH54" s="69"/>
      <c r="MI54" s="69"/>
      <c r="MJ54" s="69"/>
      <c r="MK54" s="69"/>
      <c r="ML54" s="69"/>
      <c r="MM54" s="69"/>
      <c r="MN54" s="69"/>
      <c r="MO54" s="69"/>
      <c r="MP54" s="69"/>
      <c r="MQ54" s="69"/>
      <c r="MR54" s="69"/>
      <c r="MS54" s="69"/>
      <c r="MT54" s="69"/>
      <c r="MU54" s="69"/>
      <c r="MV54" s="69"/>
      <c r="MW54" s="69"/>
      <c r="MX54" s="69"/>
      <c r="MY54" s="69"/>
      <c r="MZ54" s="69"/>
      <c r="NA54" s="69"/>
      <c r="NB54" s="69"/>
      <c r="NC54" s="69"/>
      <c r="ND54" s="69"/>
      <c r="NE54" s="69"/>
      <c r="NF54" s="69"/>
      <c r="NG54" s="69"/>
      <c r="NH54" s="69"/>
      <c r="NI54" s="69"/>
      <c r="NJ54" s="69"/>
      <c r="NK54" s="69"/>
      <c r="NL54" s="69"/>
      <c r="NM54" s="69"/>
      <c r="NN54" s="69"/>
      <c r="NO54" s="69"/>
      <c r="NP54" s="69"/>
      <c r="NQ54" s="69"/>
      <c r="NR54" s="69"/>
      <c r="NS54" s="69"/>
      <c r="NT54" s="69"/>
      <c r="NU54" s="69"/>
      <c r="NV54" s="69"/>
      <c r="NW54" s="69"/>
      <c r="NX54" s="69"/>
      <c r="NY54" s="69"/>
      <c r="NZ54" s="69"/>
      <c r="OA54" s="69"/>
      <c r="OB54" s="69"/>
      <c r="OC54" s="69"/>
      <c r="OD54" s="69"/>
      <c r="OE54" s="69"/>
      <c r="OF54" s="69"/>
      <c r="OG54" s="69"/>
      <c r="OH54" s="69"/>
      <c r="OI54" s="69"/>
      <c r="OJ54" s="69"/>
      <c r="OK54" s="69"/>
      <c r="OL54" s="69"/>
      <c r="OM54" s="69"/>
      <c r="ON54" s="69"/>
      <c r="OO54" s="69"/>
      <c r="OP54" s="69"/>
      <c r="OQ54" s="69"/>
      <c r="OR54" s="69"/>
      <c r="OS54" s="69"/>
      <c r="OT54" s="69"/>
      <c r="OU54" s="69"/>
      <c r="OV54" s="69"/>
      <c r="OW54" s="69"/>
      <c r="OX54" s="69"/>
      <c r="OY54" s="69"/>
      <c r="OZ54" s="69"/>
      <c r="PA54" s="69"/>
      <c r="PB54" s="69"/>
      <c r="PC54" s="69"/>
      <c r="PD54" s="69"/>
      <c r="PE54" s="69"/>
      <c r="PF54" s="69"/>
      <c r="PG54" s="69"/>
      <c r="PH54" s="69"/>
      <c r="PI54" s="69"/>
      <c r="PJ54" s="69"/>
      <c r="PK54" s="69"/>
      <c r="PL54" s="69"/>
      <c r="PM54" s="69"/>
      <c r="PN54" s="69"/>
      <c r="PO54" s="69"/>
      <c r="PP54" s="69"/>
      <c r="PQ54" s="69"/>
      <c r="PR54" s="69"/>
      <c r="PS54" s="69"/>
    </row>
    <row r="55" spans="1:435" s="37" customFormat="1" ht="16.5" customHeight="1" x14ac:dyDescent="0.25">
      <c r="A55" s="39">
        <v>46</v>
      </c>
      <c r="B55" s="19" t="s">
        <v>127</v>
      </c>
      <c r="C55" s="18" t="s">
        <v>128</v>
      </c>
      <c r="D55" s="19" t="s">
        <v>61</v>
      </c>
      <c r="E55" s="19" t="s">
        <v>51</v>
      </c>
      <c r="F55" s="19" t="s">
        <v>70</v>
      </c>
      <c r="G55" s="20" t="s">
        <v>111</v>
      </c>
      <c r="H55" s="21">
        <v>44764</v>
      </c>
      <c r="I55" s="45" t="s">
        <v>249</v>
      </c>
      <c r="J55" s="45"/>
      <c r="K55" s="75">
        <v>10000</v>
      </c>
      <c r="L55" s="78">
        <f t="shared" si="12"/>
        <v>287</v>
      </c>
      <c r="M55" s="78">
        <f t="shared" si="13"/>
        <v>709.99999999999989</v>
      </c>
      <c r="N55" s="78">
        <f t="shared" si="14"/>
        <v>120</v>
      </c>
      <c r="O55" s="78">
        <f t="shared" si="15"/>
        <v>304</v>
      </c>
      <c r="P55" s="78">
        <f t="shared" si="16"/>
        <v>709</v>
      </c>
      <c r="Q55" s="78">
        <v>0</v>
      </c>
      <c r="R55" s="78">
        <f t="shared" si="17"/>
        <v>2130</v>
      </c>
      <c r="S55" s="78">
        <f t="shared" si="18"/>
        <v>591</v>
      </c>
      <c r="T55" s="78">
        <f t="shared" si="19"/>
        <v>1539</v>
      </c>
      <c r="U55" s="109">
        <f t="shared" si="20"/>
        <v>9409</v>
      </c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70"/>
      <c r="CM55" s="70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70"/>
      <c r="DB55" s="70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70"/>
      <c r="DQ55" s="70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70"/>
      <c r="EF55" s="70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70"/>
      <c r="EU55" s="70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70"/>
      <c r="FJ55" s="70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70"/>
      <c r="FY55" s="70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70"/>
      <c r="GN55" s="70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70"/>
      <c r="IV55" s="70"/>
      <c r="IW55" s="70"/>
      <c r="IX55" s="70"/>
      <c r="IY55" s="70"/>
      <c r="IZ55" s="70"/>
      <c r="JA55" s="70"/>
      <c r="JB55" s="70"/>
      <c r="JC55" s="70"/>
      <c r="JD55" s="70"/>
      <c r="JE55" s="70"/>
      <c r="JF55" s="70"/>
      <c r="JG55" s="70"/>
      <c r="JH55" s="70"/>
      <c r="JI55" s="70"/>
      <c r="JJ55" s="70"/>
      <c r="JK55" s="70"/>
      <c r="JL55" s="70"/>
      <c r="JM55" s="70"/>
      <c r="JN55" s="70"/>
      <c r="JO55" s="70"/>
      <c r="JP55" s="70"/>
      <c r="JQ55" s="70"/>
      <c r="JR55" s="70"/>
      <c r="JS55" s="70"/>
      <c r="JT55" s="70"/>
      <c r="JU55" s="70"/>
      <c r="JV55" s="70"/>
      <c r="JW55" s="70"/>
      <c r="JX55" s="70"/>
      <c r="JY55" s="70"/>
      <c r="JZ55" s="70"/>
      <c r="KA55" s="70"/>
      <c r="KB55" s="70"/>
      <c r="KC55" s="70"/>
      <c r="KD55" s="70"/>
      <c r="KE55" s="70"/>
      <c r="KF55" s="70"/>
      <c r="KG55" s="70"/>
      <c r="KH55" s="70"/>
      <c r="KI55" s="70"/>
      <c r="KJ55" s="70"/>
      <c r="KK55" s="70"/>
      <c r="KL55" s="70"/>
      <c r="KM55" s="70"/>
      <c r="KN55" s="70"/>
      <c r="KO55" s="70"/>
      <c r="KP55" s="70"/>
      <c r="KQ55" s="70"/>
      <c r="KR55" s="70"/>
      <c r="KS55" s="70"/>
      <c r="KT55" s="70"/>
      <c r="KU55" s="70"/>
      <c r="KV55" s="70"/>
      <c r="KW55" s="70"/>
      <c r="KX55" s="70"/>
      <c r="KY55" s="70"/>
      <c r="KZ55" s="70"/>
      <c r="LA55" s="70"/>
      <c r="LB55" s="70"/>
      <c r="LC55" s="70"/>
      <c r="LD55" s="70"/>
      <c r="LE55" s="70"/>
      <c r="LF55" s="70"/>
      <c r="LG55" s="70"/>
      <c r="LH55" s="70"/>
      <c r="LI55" s="70"/>
      <c r="LJ55" s="70"/>
      <c r="LK55" s="70"/>
      <c r="LL55" s="70"/>
      <c r="LM55" s="70"/>
      <c r="LN55" s="70"/>
      <c r="LO55" s="70"/>
      <c r="LP55" s="70"/>
      <c r="LQ55" s="70"/>
      <c r="LR55" s="70"/>
      <c r="LS55" s="70"/>
      <c r="LT55" s="70"/>
      <c r="LU55" s="70"/>
      <c r="LV55" s="70"/>
      <c r="LW55" s="70"/>
      <c r="LX55" s="70"/>
      <c r="LY55" s="70"/>
      <c r="LZ55" s="70"/>
      <c r="MA55" s="70"/>
      <c r="MB55" s="70"/>
      <c r="MC55" s="70"/>
      <c r="MD55" s="70"/>
      <c r="ME55" s="70"/>
      <c r="MF55" s="70"/>
      <c r="MG55" s="70"/>
      <c r="MH55" s="70"/>
      <c r="MI55" s="70"/>
      <c r="MJ55" s="70"/>
      <c r="MK55" s="70"/>
      <c r="ML55" s="70"/>
      <c r="MM55" s="70"/>
      <c r="MN55" s="70"/>
      <c r="MO55" s="70"/>
      <c r="MP55" s="70"/>
      <c r="MQ55" s="70"/>
      <c r="MR55" s="70"/>
      <c r="MS55" s="70"/>
      <c r="MT55" s="70"/>
      <c r="MU55" s="70"/>
      <c r="MV55" s="70"/>
      <c r="MW55" s="70"/>
      <c r="MX55" s="70"/>
      <c r="MY55" s="70"/>
      <c r="MZ55" s="70"/>
      <c r="NA55" s="70"/>
      <c r="NB55" s="70"/>
      <c r="NC55" s="70"/>
      <c r="ND55" s="70"/>
      <c r="NE55" s="70"/>
      <c r="NF55" s="70"/>
      <c r="NG55" s="70"/>
      <c r="NH55" s="70"/>
      <c r="NI55" s="70"/>
      <c r="NJ55" s="70"/>
      <c r="NK55" s="70"/>
      <c r="NL55" s="70"/>
      <c r="NM55" s="70"/>
      <c r="NN55" s="70"/>
      <c r="NO55" s="70"/>
      <c r="NP55" s="70"/>
      <c r="NQ55" s="70"/>
      <c r="NR55" s="70"/>
      <c r="NS55" s="70"/>
      <c r="NT55" s="70"/>
      <c r="NU55" s="70"/>
      <c r="NV55" s="70"/>
      <c r="NW55" s="70"/>
      <c r="NX55" s="70"/>
      <c r="NY55" s="70"/>
      <c r="NZ55" s="70"/>
      <c r="OA55" s="70"/>
      <c r="OB55" s="70"/>
      <c r="OC55" s="70"/>
      <c r="OD55" s="70"/>
      <c r="OE55" s="70"/>
      <c r="OF55" s="70"/>
      <c r="OG55" s="70"/>
      <c r="OH55" s="70"/>
      <c r="OI55" s="70"/>
      <c r="OJ55" s="70"/>
      <c r="OK55" s="70"/>
      <c r="OL55" s="70"/>
      <c r="OM55" s="70"/>
      <c r="ON55" s="70"/>
      <c r="OO55" s="70"/>
      <c r="OP55" s="70"/>
      <c r="OQ55" s="70"/>
      <c r="OR55" s="70"/>
      <c r="OS55" s="70"/>
      <c r="OT55" s="70"/>
      <c r="OU55" s="70"/>
      <c r="OV55" s="70"/>
      <c r="OW55" s="70"/>
      <c r="OX55" s="70"/>
      <c r="OY55" s="70"/>
      <c r="OZ55" s="70"/>
      <c r="PA55" s="70"/>
      <c r="PB55" s="70"/>
      <c r="PC55" s="70"/>
      <c r="PD55" s="70"/>
      <c r="PE55" s="70"/>
      <c r="PF55" s="70"/>
      <c r="PG55" s="70"/>
      <c r="PH55" s="70"/>
      <c r="PI55" s="70"/>
      <c r="PJ55" s="70"/>
      <c r="PK55" s="70"/>
      <c r="PL55" s="70"/>
      <c r="PM55" s="70"/>
      <c r="PN55" s="70"/>
      <c r="PO55" s="70"/>
      <c r="PP55" s="70"/>
      <c r="PQ55" s="70"/>
      <c r="PR55" s="70"/>
      <c r="PS55" s="70"/>
    </row>
    <row r="56" spans="1:435" s="37" customFormat="1" ht="15" customHeight="1" x14ac:dyDescent="0.25">
      <c r="A56" s="39">
        <v>47</v>
      </c>
      <c r="B56" s="18" t="s">
        <v>158</v>
      </c>
      <c r="C56" s="18" t="s">
        <v>159</v>
      </c>
      <c r="D56" s="18" t="s">
        <v>61</v>
      </c>
      <c r="E56" s="18" t="s">
        <v>157</v>
      </c>
      <c r="F56" s="18" t="s">
        <v>70</v>
      </c>
      <c r="G56" s="20" t="s">
        <v>111</v>
      </c>
      <c r="H56" s="23">
        <v>45240</v>
      </c>
      <c r="I56" s="45" t="s">
        <v>249</v>
      </c>
      <c r="J56" s="45"/>
      <c r="K56" s="56">
        <v>10000</v>
      </c>
      <c r="L56" s="78">
        <f t="shared" si="12"/>
        <v>287</v>
      </c>
      <c r="M56" s="78">
        <f t="shared" si="13"/>
        <v>709.99999999999989</v>
      </c>
      <c r="N56" s="78">
        <f t="shared" si="14"/>
        <v>120</v>
      </c>
      <c r="O56" s="78">
        <f t="shared" si="15"/>
        <v>304</v>
      </c>
      <c r="P56" s="78">
        <f t="shared" si="16"/>
        <v>709</v>
      </c>
      <c r="Q56" s="78">
        <v>0</v>
      </c>
      <c r="R56" s="78">
        <f t="shared" si="17"/>
        <v>2130</v>
      </c>
      <c r="S56" s="78">
        <f t="shared" si="18"/>
        <v>591</v>
      </c>
      <c r="T56" s="78">
        <f t="shared" si="19"/>
        <v>1539</v>
      </c>
      <c r="U56" s="109">
        <f t="shared" si="20"/>
        <v>9409</v>
      </c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70"/>
      <c r="DB56" s="70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70"/>
      <c r="DQ56" s="70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70"/>
      <c r="EF56" s="70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70"/>
      <c r="EU56" s="70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70"/>
      <c r="FJ56" s="70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70"/>
      <c r="FY56" s="70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70"/>
      <c r="GN56" s="70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  <c r="IW56" s="70"/>
      <c r="IX56" s="70"/>
      <c r="IY56" s="70"/>
      <c r="IZ56" s="70"/>
      <c r="JA56" s="70"/>
      <c r="JB56" s="70"/>
      <c r="JC56" s="70"/>
      <c r="JD56" s="70"/>
      <c r="JE56" s="70"/>
      <c r="JF56" s="70"/>
      <c r="JG56" s="70"/>
      <c r="JH56" s="70"/>
      <c r="JI56" s="70"/>
      <c r="JJ56" s="70"/>
      <c r="JK56" s="70"/>
      <c r="JL56" s="70"/>
      <c r="JM56" s="70"/>
      <c r="JN56" s="70"/>
      <c r="JO56" s="70"/>
      <c r="JP56" s="70"/>
      <c r="JQ56" s="70"/>
      <c r="JR56" s="70"/>
      <c r="JS56" s="70"/>
      <c r="JT56" s="70"/>
      <c r="JU56" s="70"/>
      <c r="JV56" s="70"/>
      <c r="JW56" s="70"/>
      <c r="JX56" s="70"/>
      <c r="JY56" s="70"/>
      <c r="JZ56" s="70"/>
      <c r="KA56" s="70"/>
      <c r="KB56" s="70"/>
      <c r="KC56" s="70"/>
      <c r="KD56" s="70"/>
      <c r="KE56" s="70"/>
      <c r="KF56" s="70"/>
      <c r="KG56" s="70"/>
      <c r="KH56" s="70"/>
      <c r="KI56" s="70"/>
      <c r="KJ56" s="70"/>
      <c r="KK56" s="70"/>
      <c r="KL56" s="70"/>
      <c r="KM56" s="70"/>
      <c r="KN56" s="70"/>
      <c r="KO56" s="70"/>
      <c r="KP56" s="70"/>
      <c r="KQ56" s="70"/>
      <c r="KR56" s="70"/>
      <c r="KS56" s="70"/>
      <c r="KT56" s="70"/>
      <c r="KU56" s="70"/>
      <c r="KV56" s="70"/>
      <c r="KW56" s="70"/>
      <c r="KX56" s="70"/>
      <c r="KY56" s="70"/>
      <c r="KZ56" s="70"/>
      <c r="LA56" s="70"/>
      <c r="LB56" s="70"/>
      <c r="LC56" s="70"/>
      <c r="LD56" s="70"/>
      <c r="LE56" s="70"/>
      <c r="LF56" s="70"/>
      <c r="LG56" s="70"/>
      <c r="LH56" s="70"/>
      <c r="LI56" s="70"/>
      <c r="LJ56" s="70"/>
      <c r="LK56" s="70"/>
      <c r="LL56" s="70"/>
      <c r="LM56" s="70"/>
      <c r="LN56" s="70"/>
      <c r="LO56" s="70"/>
      <c r="LP56" s="70"/>
      <c r="LQ56" s="70"/>
      <c r="LR56" s="70"/>
      <c r="LS56" s="70"/>
      <c r="LT56" s="70"/>
      <c r="LU56" s="70"/>
      <c r="LV56" s="70"/>
      <c r="LW56" s="70"/>
      <c r="LX56" s="70"/>
      <c r="LY56" s="70"/>
      <c r="LZ56" s="70"/>
      <c r="MA56" s="70"/>
      <c r="MB56" s="70"/>
      <c r="MC56" s="70"/>
      <c r="MD56" s="70"/>
      <c r="ME56" s="70"/>
      <c r="MF56" s="70"/>
      <c r="MG56" s="70"/>
      <c r="MH56" s="70"/>
      <c r="MI56" s="70"/>
      <c r="MJ56" s="70"/>
      <c r="MK56" s="70"/>
      <c r="ML56" s="70"/>
      <c r="MM56" s="70"/>
      <c r="MN56" s="70"/>
      <c r="MO56" s="70"/>
      <c r="MP56" s="70"/>
      <c r="MQ56" s="70"/>
      <c r="MR56" s="70"/>
      <c r="MS56" s="70"/>
      <c r="MT56" s="70"/>
      <c r="MU56" s="70"/>
      <c r="MV56" s="70"/>
      <c r="MW56" s="70"/>
      <c r="MX56" s="70"/>
      <c r="MY56" s="70"/>
      <c r="MZ56" s="70"/>
      <c r="NA56" s="70"/>
      <c r="NB56" s="70"/>
      <c r="NC56" s="70"/>
      <c r="ND56" s="70"/>
      <c r="NE56" s="70"/>
      <c r="NF56" s="70"/>
      <c r="NG56" s="70"/>
      <c r="NH56" s="70"/>
      <c r="NI56" s="70"/>
      <c r="NJ56" s="70"/>
      <c r="NK56" s="70"/>
      <c r="NL56" s="70"/>
      <c r="NM56" s="70"/>
      <c r="NN56" s="70"/>
      <c r="NO56" s="70"/>
      <c r="NP56" s="70"/>
      <c r="NQ56" s="70"/>
      <c r="NR56" s="70"/>
      <c r="NS56" s="70"/>
      <c r="NT56" s="70"/>
      <c r="NU56" s="70"/>
      <c r="NV56" s="70"/>
      <c r="NW56" s="70"/>
      <c r="NX56" s="70"/>
      <c r="NY56" s="70"/>
      <c r="NZ56" s="70"/>
      <c r="OA56" s="70"/>
      <c r="OB56" s="70"/>
      <c r="OC56" s="70"/>
      <c r="OD56" s="70"/>
      <c r="OE56" s="70"/>
      <c r="OF56" s="70"/>
      <c r="OG56" s="70"/>
      <c r="OH56" s="70"/>
      <c r="OI56" s="70"/>
      <c r="OJ56" s="70"/>
      <c r="OK56" s="70"/>
      <c r="OL56" s="70"/>
      <c r="OM56" s="70"/>
      <c r="ON56" s="70"/>
      <c r="OO56" s="70"/>
      <c r="OP56" s="70"/>
      <c r="OQ56" s="70"/>
      <c r="OR56" s="70"/>
      <c r="OS56" s="70"/>
      <c r="OT56" s="70"/>
      <c r="OU56" s="70"/>
      <c r="OV56" s="70"/>
      <c r="OW56" s="70"/>
      <c r="OX56" s="70"/>
      <c r="OY56" s="70"/>
      <c r="OZ56" s="70"/>
      <c r="PA56" s="70"/>
      <c r="PB56" s="70"/>
      <c r="PC56" s="70"/>
      <c r="PD56" s="70"/>
      <c r="PE56" s="70"/>
      <c r="PF56" s="70"/>
      <c r="PG56" s="70"/>
      <c r="PH56" s="70"/>
      <c r="PI56" s="70"/>
      <c r="PJ56" s="70"/>
      <c r="PK56" s="70"/>
      <c r="PL56" s="70"/>
      <c r="PM56" s="70"/>
      <c r="PN56" s="70"/>
      <c r="PO56" s="70"/>
      <c r="PP56" s="70"/>
      <c r="PQ56" s="70"/>
      <c r="PR56" s="70"/>
      <c r="PS56" s="70"/>
    </row>
    <row r="57" spans="1:435" s="37" customFormat="1" ht="21" customHeight="1" x14ac:dyDescent="0.25">
      <c r="A57" s="39">
        <v>48</v>
      </c>
      <c r="B57" s="18" t="s">
        <v>160</v>
      </c>
      <c r="C57" s="18" t="s">
        <v>161</v>
      </c>
      <c r="D57" s="18" t="s">
        <v>66</v>
      </c>
      <c r="E57" s="18" t="s">
        <v>110</v>
      </c>
      <c r="F57" s="18" t="s">
        <v>70</v>
      </c>
      <c r="G57" s="20" t="s">
        <v>111</v>
      </c>
      <c r="H57" s="23">
        <v>45231</v>
      </c>
      <c r="I57" s="45" t="s">
        <v>249</v>
      </c>
      <c r="J57" s="45"/>
      <c r="K57" s="56">
        <v>12000</v>
      </c>
      <c r="L57" s="78"/>
      <c r="M57" s="78"/>
      <c r="N57" s="78"/>
      <c r="O57" s="78"/>
      <c r="P57" s="78"/>
      <c r="Q57" s="78"/>
      <c r="R57" s="78"/>
      <c r="S57" s="78"/>
      <c r="T57" s="78"/>
      <c r="U57" s="109">
        <v>12000</v>
      </c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70"/>
      <c r="CM57" s="70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70"/>
      <c r="DB57" s="70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70"/>
      <c r="DQ57" s="70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70"/>
      <c r="EF57" s="70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70"/>
      <c r="EU57" s="70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70"/>
      <c r="FJ57" s="70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70"/>
      <c r="FY57" s="70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70"/>
      <c r="GN57" s="70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70"/>
      <c r="HC57" s="70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70"/>
      <c r="HR57" s="70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70"/>
      <c r="IG57" s="70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70"/>
      <c r="IV57" s="70"/>
      <c r="IW57" s="70"/>
      <c r="IX57" s="70"/>
      <c r="IY57" s="70"/>
      <c r="IZ57" s="70"/>
      <c r="JA57" s="70"/>
      <c r="JB57" s="70"/>
      <c r="JC57" s="70"/>
      <c r="JD57" s="70"/>
      <c r="JE57" s="70"/>
      <c r="JF57" s="70"/>
      <c r="JG57" s="70"/>
      <c r="JH57" s="70"/>
      <c r="JI57" s="70"/>
      <c r="JJ57" s="70"/>
      <c r="JK57" s="70"/>
      <c r="JL57" s="70"/>
      <c r="JM57" s="70"/>
      <c r="JN57" s="70"/>
      <c r="JO57" s="70"/>
      <c r="JP57" s="70"/>
      <c r="JQ57" s="70"/>
      <c r="JR57" s="70"/>
      <c r="JS57" s="70"/>
      <c r="JT57" s="70"/>
      <c r="JU57" s="70"/>
      <c r="JV57" s="70"/>
      <c r="JW57" s="70"/>
      <c r="JX57" s="70"/>
      <c r="JY57" s="70"/>
      <c r="JZ57" s="70"/>
      <c r="KA57" s="70"/>
      <c r="KB57" s="70"/>
      <c r="KC57" s="70"/>
      <c r="KD57" s="70"/>
      <c r="KE57" s="70"/>
      <c r="KF57" s="70"/>
      <c r="KG57" s="70"/>
      <c r="KH57" s="70"/>
      <c r="KI57" s="70"/>
      <c r="KJ57" s="70"/>
      <c r="KK57" s="70"/>
      <c r="KL57" s="70"/>
      <c r="KM57" s="70"/>
      <c r="KN57" s="70"/>
      <c r="KO57" s="70"/>
      <c r="KP57" s="70"/>
      <c r="KQ57" s="70"/>
      <c r="KR57" s="70"/>
      <c r="KS57" s="70"/>
      <c r="KT57" s="70"/>
      <c r="KU57" s="70"/>
      <c r="KV57" s="70"/>
      <c r="KW57" s="70"/>
      <c r="KX57" s="70"/>
      <c r="KY57" s="70"/>
      <c r="KZ57" s="70"/>
      <c r="LA57" s="70"/>
      <c r="LB57" s="70"/>
      <c r="LC57" s="70"/>
      <c r="LD57" s="70"/>
      <c r="LE57" s="70"/>
      <c r="LF57" s="70"/>
      <c r="LG57" s="70"/>
      <c r="LH57" s="70"/>
      <c r="LI57" s="70"/>
      <c r="LJ57" s="70"/>
      <c r="LK57" s="70"/>
      <c r="LL57" s="70"/>
      <c r="LM57" s="70"/>
      <c r="LN57" s="70"/>
      <c r="LO57" s="70"/>
      <c r="LP57" s="70"/>
      <c r="LQ57" s="70"/>
      <c r="LR57" s="70"/>
      <c r="LS57" s="70"/>
      <c r="LT57" s="70"/>
      <c r="LU57" s="70"/>
      <c r="LV57" s="70"/>
      <c r="LW57" s="70"/>
      <c r="LX57" s="70"/>
      <c r="LY57" s="70"/>
      <c r="LZ57" s="70"/>
      <c r="MA57" s="70"/>
      <c r="MB57" s="70"/>
      <c r="MC57" s="70"/>
      <c r="MD57" s="70"/>
      <c r="ME57" s="70"/>
      <c r="MF57" s="70"/>
      <c r="MG57" s="70"/>
      <c r="MH57" s="70"/>
      <c r="MI57" s="70"/>
      <c r="MJ57" s="70"/>
      <c r="MK57" s="70"/>
      <c r="ML57" s="70"/>
      <c r="MM57" s="70"/>
      <c r="MN57" s="70"/>
      <c r="MO57" s="70"/>
      <c r="MP57" s="70"/>
      <c r="MQ57" s="70"/>
      <c r="MR57" s="70"/>
      <c r="MS57" s="70"/>
      <c r="MT57" s="70"/>
      <c r="MU57" s="70"/>
      <c r="MV57" s="70"/>
      <c r="MW57" s="70"/>
      <c r="MX57" s="70"/>
      <c r="MY57" s="70"/>
      <c r="MZ57" s="70"/>
      <c r="NA57" s="70"/>
      <c r="NB57" s="70"/>
      <c r="NC57" s="70"/>
      <c r="ND57" s="70"/>
      <c r="NE57" s="70"/>
      <c r="NF57" s="70"/>
      <c r="NG57" s="70"/>
      <c r="NH57" s="70"/>
      <c r="NI57" s="70"/>
      <c r="NJ57" s="70"/>
      <c r="NK57" s="70"/>
      <c r="NL57" s="70"/>
      <c r="NM57" s="70"/>
      <c r="NN57" s="70"/>
      <c r="NO57" s="70"/>
      <c r="NP57" s="70"/>
      <c r="NQ57" s="70"/>
      <c r="NR57" s="70"/>
      <c r="NS57" s="70"/>
      <c r="NT57" s="70"/>
      <c r="NU57" s="70"/>
      <c r="NV57" s="70"/>
      <c r="NW57" s="70"/>
      <c r="NX57" s="70"/>
      <c r="NY57" s="70"/>
      <c r="NZ57" s="70"/>
      <c r="OA57" s="70"/>
      <c r="OB57" s="70"/>
      <c r="OC57" s="70"/>
      <c r="OD57" s="70"/>
      <c r="OE57" s="70"/>
      <c r="OF57" s="70"/>
      <c r="OG57" s="70"/>
      <c r="OH57" s="70"/>
      <c r="OI57" s="70"/>
      <c r="OJ57" s="70"/>
      <c r="OK57" s="70"/>
      <c r="OL57" s="70"/>
      <c r="OM57" s="70"/>
      <c r="ON57" s="70"/>
      <c r="OO57" s="70"/>
      <c r="OP57" s="70"/>
      <c r="OQ57" s="70"/>
      <c r="OR57" s="70"/>
      <c r="OS57" s="70"/>
      <c r="OT57" s="70"/>
      <c r="OU57" s="70"/>
      <c r="OV57" s="70"/>
      <c r="OW57" s="70"/>
      <c r="OX57" s="70"/>
      <c r="OY57" s="70"/>
      <c r="OZ57" s="70"/>
      <c r="PA57" s="70"/>
      <c r="PB57" s="70"/>
      <c r="PC57" s="70"/>
      <c r="PD57" s="70"/>
      <c r="PE57" s="70"/>
      <c r="PF57" s="70"/>
      <c r="PG57" s="70"/>
      <c r="PH57" s="70"/>
      <c r="PI57" s="70"/>
      <c r="PJ57" s="70"/>
      <c r="PK57" s="70"/>
      <c r="PL57" s="70"/>
      <c r="PM57" s="70"/>
      <c r="PN57" s="70"/>
      <c r="PO57" s="70"/>
      <c r="PP57" s="70"/>
      <c r="PQ57" s="70"/>
      <c r="PR57" s="70"/>
      <c r="PS57" s="70"/>
    </row>
    <row r="58" spans="1:435" s="37" customFormat="1" ht="32.25" customHeight="1" x14ac:dyDescent="0.25">
      <c r="A58" s="39">
        <v>49</v>
      </c>
      <c r="B58" s="18" t="s">
        <v>87</v>
      </c>
      <c r="C58" s="19" t="s">
        <v>88</v>
      </c>
      <c r="D58" s="19" t="s">
        <v>55</v>
      </c>
      <c r="E58" s="18" t="s">
        <v>79</v>
      </c>
      <c r="F58" s="19" t="s">
        <v>70</v>
      </c>
      <c r="G58" s="20" t="s">
        <v>111</v>
      </c>
      <c r="H58" s="21">
        <v>44531</v>
      </c>
      <c r="I58" s="45" t="s">
        <v>248</v>
      </c>
      <c r="J58" s="22"/>
      <c r="K58" s="75">
        <v>13000</v>
      </c>
      <c r="L58" s="78">
        <f>K58*2.87%</f>
        <v>373.1</v>
      </c>
      <c r="M58" s="78">
        <f>K58*7.1%</f>
        <v>922.99999999999989</v>
      </c>
      <c r="N58" s="78">
        <f>(K58*1.2)/100</f>
        <v>156</v>
      </c>
      <c r="O58" s="78">
        <f>K58*3.04%</f>
        <v>395.2</v>
      </c>
      <c r="P58" s="78">
        <f>K58*7.09%</f>
        <v>921.7</v>
      </c>
      <c r="Q58" s="78">
        <v>0</v>
      </c>
      <c r="R58" s="78">
        <f>SUM(L58:Q58)</f>
        <v>2769</v>
      </c>
      <c r="S58" s="78">
        <f>L58+O58+Q58</f>
        <v>768.3</v>
      </c>
      <c r="T58" s="78">
        <f>M58+N58+P58</f>
        <v>2000.7</v>
      </c>
      <c r="U58" s="109">
        <f>K58-S58</f>
        <v>12231.7</v>
      </c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70"/>
      <c r="CM58" s="70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70"/>
      <c r="DB58" s="70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70"/>
      <c r="DQ58" s="70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70"/>
      <c r="EF58" s="70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70"/>
      <c r="EU58" s="70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70"/>
      <c r="FJ58" s="70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70"/>
      <c r="FY58" s="70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70"/>
      <c r="GN58" s="70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70"/>
      <c r="HC58" s="70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70"/>
      <c r="HR58" s="70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70"/>
      <c r="IG58" s="70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70"/>
      <c r="IV58" s="70"/>
      <c r="IW58" s="70"/>
      <c r="IX58" s="70"/>
      <c r="IY58" s="70"/>
      <c r="IZ58" s="70"/>
      <c r="JA58" s="70"/>
      <c r="JB58" s="70"/>
      <c r="JC58" s="70"/>
      <c r="JD58" s="70"/>
      <c r="JE58" s="70"/>
      <c r="JF58" s="70"/>
      <c r="JG58" s="70"/>
      <c r="JH58" s="70"/>
      <c r="JI58" s="70"/>
      <c r="JJ58" s="70"/>
      <c r="JK58" s="70"/>
      <c r="JL58" s="70"/>
      <c r="JM58" s="70"/>
      <c r="JN58" s="70"/>
      <c r="JO58" s="70"/>
      <c r="JP58" s="70"/>
      <c r="JQ58" s="70"/>
      <c r="JR58" s="70"/>
      <c r="JS58" s="70"/>
      <c r="JT58" s="70"/>
      <c r="JU58" s="70"/>
      <c r="JV58" s="70"/>
      <c r="JW58" s="70"/>
      <c r="JX58" s="70"/>
      <c r="JY58" s="70"/>
      <c r="JZ58" s="70"/>
      <c r="KA58" s="70"/>
      <c r="KB58" s="70"/>
      <c r="KC58" s="70"/>
      <c r="KD58" s="70"/>
      <c r="KE58" s="70"/>
      <c r="KF58" s="70"/>
      <c r="KG58" s="70"/>
      <c r="KH58" s="70"/>
      <c r="KI58" s="70"/>
      <c r="KJ58" s="70"/>
      <c r="KK58" s="70"/>
      <c r="KL58" s="70"/>
      <c r="KM58" s="70"/>
      <c r="KN58" s="70"/>
      <c r="KO58" s="70"/>
      <c r="KP58" s="70"/>
      <c r="KQ58" s="70"/>
      <c r="KR58" s="70"/>
      <c r="KS58" s="70"/>
      <c r="KT58" s="70"/>
      <c r="KU58" s="70"/>
      <c r="KV58" s="70"/>
      <c r="KW58" s="70"/>
      <c r="KX58" s="70"/>
      <c r="KY58" s="70"/>
      <c r="KZ58" s="70"/>
      <c r="LA58" s="70"/>
      <c r="LB58" s="70"/>
      <c r="LC58" s="70"/>
      <c r="LD58" s="70"/>
      <c r="LE58" s="70"/>
      <c r="LF58" s="70"/>
      <c r="LG58" s="70"/>
      <c r="LH58" s="70"/>
      <c r="LI58" s="70"/>
      <c r="LJ58" s="70"/>
      <c r="LK58" s="70"/>
      <c r="LL58" s="70"/>
      <c r="LM58" s="70"/>
      <c r="LN58" s="70"/>
      <c r="LO58" s="70"/>
      <c r="LP58" s="70"/>
      <c r="LQ58" s="70"/>
      <c r="LR58" s="70"/>
      <c r="LS58" s="70"/>
      <c r="LT58" s="70"/>
      <c r="LU58" s="70"/>
      <c r="LV58" s="70"/>
      <c r="LW58" s="70"/>
      <c r="LX58" s="70"/>
      <c r="LY58" s="70"/>
      <c r="LZ58" s="70"/>
      <c r="MA58" s="70"/>
      <c r="MB58" s="70"/>
      <c r="MC58" s="70"/>
      <c r="MD58" s="70"/>
      <c r="ME58" s="70"/>
      <c r="MF58" s="70"/>
      <c r="MG58" s="70"/>
      <c r="MH58" s="70"/>
      <c r="MI58" s="70"/>
      <c r="MJ58" s="70"/>
      <c r="MK58" s="70"/>
      <c r="ML58" s="70"/>
      <c r="MM58" s="70"/>
      <c r="MN58" s="70"/>
      <c r="MO58" s="70"/>
      <c r="MP58" s="70"/>
      <c r="MQ58" s="70"/>
      <c r="MR58" s="70"/>
      <c r="MS58" s="70"/>
      <c r="MT58" s="70"/>
      <c r="MU58" s="70"/>
      <c r="MV58" s="70"/>
      <c r="MW58" s="70"/>
      <c r="MX58" s="70"/>
      <c r="MY58" s="70"/>
      <c r="MZ58" s="70"/>
      <c r="NA58" s="70"/>
      <c r="NB58" s="70"/>
      <c r="NC58" s="70"/>
      <c r="ND58" s="70"/>
      <c r="NE58" s="70"/>
      <c r="NF58" s="70"/>
      <c r="NG58" s="70"/>
      <c r="NH58" s="70"/>
      <c r="NI58" s="70"/>
      <c r="NJ58" s="70"/>
      <c r="NK58" s="70"/>
      <c r="NL58" s="70"/>
      <c r="NM58" s="70"/>
      <c r="NN58" s="70"/>
      <c r="NO58" s="70"/>
      <c r="NP58" s="70"/>
      <c r="NQ58" s="70"/>
      <c r="NR58" s="70"/>
      <c r="NS58" s="70"/>
      <c r="NT58" s="70"/>
      <c r="NU58" s="70"/>
      <c r="NV58" s="70"/>
      <c r="NW58" s="70"/>
      <c r="NX58" s="70"/>
      <c r="NY58" s="70"/>
      <c r="NZ58" s="70"/>
      <c r="OA58" s="70"/>
      <c r="OB58" s="70"/>
      <c r="OC58" s="70"/>
      <c r="OD58" s="70"/>
      <c r="OE58" s="70"/>
      <c r="OF58" s="70"/>
      <c r="OG58" s="70"/>
      <c r="OH58" s="70"/>
      <c r="OI58" s="70"/>
      <c r="OJ58" s="70"/>
      <c r="OK58" s="70"/>
      <c r="OL58" s="70"/>
      <c r="OM58" s="70"/>
      <c r="ON58" s="70"/>
      <c r="OO58" s="70"/>
      <c r="OP58" s="70"/>
      <c r="OQ58" s="70"/>
      <c r="OR58" s="70"/>
      <c r="OS58" s="70"/>
      <c r="OT58" s="70"/>
      <c r="OU58" s="70"/>
      <c r="OV58" s="70"/>
      <c r="OW58" s="70"/>
      <c r="OX58" s="70"/>
      <c r="OY58" s="70"/>
      <c r="OZ58" s="70"/>
      <c r="PA58" s="70"/>
      <c r="PB58" s="70"/>
      <c r="PC58" s="70"/>
      <c r="PD58" s="70"/>
      <c r="PE58" s="70"/>
      <c r="PF58" s="70"/>
      <c r="PG58" s="70"/>
      <c r="PH58" s="70"/>
      <c r="PI58" s="70"/>
      <c r="PJ58" s="70"/>
      <c r="PK58" s="70"/>
      <c r="PL58" s="70"/>
      <c r="PM58" s="70"/>
      <c r="PN58" s="70"/>
      <c r="PO58" s="70"/>
      <c r="PP58" s="70"/>
      <c r="PQ58" s="70"/>
      <c r="PR58" s="70"/>
      <c r="PS58" s="70"/>
    </row>
    <row r="59" spans="1:435" s="37" customFormat="1" ht="18.75" customHeight="1" x14ac:dyDescent="0.25">
      <c r="A59" s="39">
        <v>50</v>
      </c>
      <c r="B59" s="19" t="s">
        <v>106</v>
      </c>
      <c r="C59" s="18" t="s">
        <v>107</v>
      </c>
      <c r="D59" s="19" t="s">
        <v>66</v>
      </c>
      <c r="E59" s="19" t="s">
        <v>162</v>
      </c>
      <c r="F59" s="19" t="s">
        <v>70</v>
      </c>
      <c r="G59" s="20" t="s">
        <v>111</v>
      </c>
      <c r="H59" s="21">
        <v>44531</v>
      </c>
      <c r="I59" s="45" t="s">
        <v>249</v>
      </c>
      <c r="J59" s="45"/>
      <c r="K59" s="76">
        <v>10000</v>
      </c>
      <c r="L59" s="78">
        <f>K59*2.87%</f>
        <v>287</v>
      </c>
      <c r="M59" s="78">
        <f>K59*7.1%</f>
        <v>709.99999999999989</v>
      </c>
      <c r="N59" s="78">
        <f>(K59*1.2)/100</f>
        <v>120</v>
      </c>
      <c r="O59" s="78">
        <f>K59*3.04%</f>
        <v>304</v>
      </c>
      <c r="P59" s="78">
        <f>K59*7.09%</f>
        <v>709</v>
      </c>
      <c r="Q59" s="78">
        <v>0</v>
      </c>
      <c r="R59" s="78">
        <f>SUM(L59:Q59)</f>
        <v>2130</v>
      </c>
      <c r="S59" s="78">
        <f>L59+O59+Q59</f>
        <v>591</v>
      </c>
      <c r="T59" s="78">
        <f>M59+N59+P59</f>
        <v>1539</v>
      </c>
      <c r="U59" s="109">
        <f>K59-S59</f>
        <v>9409</v>
      </c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0"/>
      <c r="DB59" s="70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70"/>
      <c r="DQ59" s="70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70"/>
      <c r="EF59" s="70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70"/>
      <c r="EU59" s="70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70"/>
      <c r="FJ59" s="70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70"/>
      <c r="FY59" s="70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70"/>
      <c r="GN59" s="70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70"/>
      <c r="HC59" s="70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70"/>
      <c r="HR59" s="70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70"/>
      <c r="IG59" s="70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70"/>
      <c r="IV59" s="70"/>
      <c r="IW59" s="70"/>
      <c r="IX59" s="70"/>
      <c r="IY59" s="70"/>
      <c r="IZ59" s="70"/>
      <c r="JA59" s="70"/>
      <c r="JB59" s="70"/>
      <c r="JC59" s="70"/>
      <c r="JD59" s="70"/>
      <c r="JE59" s="70"/>
      <c r="JF59" s="70"/>
      <c r="JG59" s="70"/>
      <c r="JH59" s="70"/>
      <c r="JI59" s="70"/>
      <c r="JJ59" s="70"/>
      <c r="JK59" s="70"/>
      <c r="JL59" s="70"/>
      <c r="JM59" s="70"/>
      <c r="JN59" s="70"/>
      <c r="JO59" s="70"/>
      <c r="JP59" s="70"/>
      <c r="JQ59" s="70"/>
      <c r="JR59" s="70"/>
      <c r="JS59" s="70"/>
      <c r="JT59" s="70"/>
      <c r="JU59" s="70"/>
      <c r="JV59" s="70"/>
      <c r="JW59" s="70"/>
      <c r="JX59" s="70"/>
      <c r="JY59" s="70"/>
      <c r="JZ59" s="70"/>
      <c r="KA59" s="70"/>
      <c r="KB59" s="70"/>
      <c r="KC59" s="70"/>
      <c r="KD59" s="70"/>
      <c r="KE59" s="70"/>
      <c r="KF59" s="70"/>
      <c r="KG59" s="70"/>
      <c r="KH59" s="70"/>
      <c r="KI59" s="70"/>
      <c r="KJ59" s="70"/>
      <c r="KK59" s="70"/>
      <c r="KL59" s="70"/>
      <c r="KM59" s="70"/>
      <c r="KN59" s="70"/>
      <c r="KO59" s="70"/>
      <c r="KP59" s="70"/>
      <c r="KQ59" s="70"/>
      <c r="KR59" s="70"/>
      <c r="KS59" s="70"/>
      <c r="KT59" s="70"/>
      <c r="KU59" s="70"/>
      <c r="KV59" s="70"/>
      <c r="KW59" s="70"/>
      <c r="KX59" s="70"/>
      <c r="KY59" s="70"/>
      <c r="KZ59" s="70"/>
      <c r="LA59" s="70"/>
      <c r="LB59" s="70"/>
      <c r="LC59" s="70"/>
      <c r="LD59" s="70"/>
      <c r="LE59" s="70"/>
      <c r="LF59" s="70"/>
      <c r="LG59" s="70"/>
      <c r="LH59" s="70"/>
      <c r="LI59" s="70"/>
      <c r="LJ59" s="70"/>
      <c r="LK59" s="70"/>
      <c r="LL59" s="70"/>
      <c r="LM59" s="70"/>
      <c r="LN59" s="70"/>
      <c r="LO59" s="70"/>
      <c r="LP59" s="70"/>
      <c r="LQ59" s="70"/>
      <c r="LR59" s="70"/>
      <c r="LS59" s="70"/>
      <c r="LT59" s="70"/>
      <c r="LU59" s="70"/>
      <c r="LV59" s="70"/>
      <c r="LW59" s="70"/>
      <c r="LX59" s="70"/>
      <c r="LY59" s="70"/>
      <c r="LZ59" s="70"/>
      <c r="MA59" s="70"/>
      <c r="MB59" s="70"/>
      <c r="MC59" s="70"/>
      <c r="MD59" s="70"/>
      <c r="ME59" s="70"/>
      <c r="MF59" s="70"/>
      <c r="MG59" s="70"/>
      <c r="MH59" s="70"/>
      <c r="MI59" s="70"/>
      <c r="MJ59" s="70"/>
      <c r="MK59" s="70"/>
      <c r="ML59" s="70"/>
      <c r="MM59" s="70"/>
      <c r="MN59" s="70"/>
      <c r="MO59" s="70"/>
      <c r="MP59" s="70"/>
      <c r="MQ59" s="70"/>
      <c r="MR59" s="70"/>
      <c r="MS59" s="70"/>
      <c r="MT59" s="70"/>
      <c r="MU59" s="70"/>
      <c r="MV59" s="70"/>
      <c r="MW59" s="70"/>
      <c r="MX59" s="70"/>
      <c r="MY59" s="70"/>
      <c r="MZ59" s="70"/>
      <c r="NA59" s="70"/>
      <c r="NB59" s="70"/>
      <c r="NC59" s="70"/>
      <c r="ND59" s="70"/>
      <c r="NE59" s="70"/>
      <c r="NF59" s="70"/>
      <c r="NG59" s="70"/>
      <c r="NH59" s="70"/>
      <c r="NI59" s="70"/>
      <c r="NJ59" s="70"/>
      <c r="NK59" s="70"/>
      <c r="NL59" s="70"/>
      <c r="NM59" s="70"/>
      <c r="NN59" s="70"/>
      <c r="NO59" s="70"/>
      <c r="NP59" s="70"/>
      <c r="NQ59" s="70"/>
      <c r="NR59" s="70"/>
      <c r="NS59" s="70"/>
      <c r="NT59" s="70"/>
      <c r="NU59" s="70"/>
      <c r="NV59" s="70"/>
      <c r="NW59" s="70"/>
      <c r="NX59" s="70"/>
      <c r="NY59" s="70"/>
      <c r="NZ59" s="70"/>
      <c r="OA59" s="70"/>
      <c r="OB59" s="70"/>
      <c r="OC59" s="70"/>
      <c r="OD59" s="70"/>
      <c r="OE59" s="70"/>
      <c r="OF59" s="70"/>
      <c r="OG59" s="70"/>
      <c r="OH59" s="70"/>
      <c r="OI59" s="70"/>
      <c r="OJ59" s="70"/>
      <c r="OK59" s="70"/>
      <c r="OL59" s="70"/>
      <c r="OM59" s="70"/>
      <c r="ON59" s="70"/>
      <c r="OO59" s="70"/>
      <c r="OP59" s="70"/>
      <c r="OQ59" s="70"/>
      <c r="OR59" s="70"/>
      <c r="OS59" s="70"/>
      <c r="OT59" s="70"/>
      <c r="OU59" s="70"/>
      <c r="OV59" s="70"/>
      <c r="OW59" s="70"/>
      <c r="OX59" s="70"/>
      <c r="OY59" s="70"/>
      <c r="OZ59" s="70"/>
      <c r="PA59" s="70"/>
      <c r="PB59" s="70"/>
      <c r="PC59" s="70"/>
      <c r="PD59" s="70"/>
      <c r="PE59" s="70"/>
      <c r="PF59" s="70"/>
      <c r="PG59" s="70"/>
      <c r="PH59" s="70"/>
      <c r="PI59" s="70"/>
      <c r="PJ59" s="70"/>
      <c r="PK59" s="70"/>
      <c r="PL59" s="70"/>
      <c r="PM59" s="70"/>
      <c r="PN59" s="70"/>
      <c r="PO59" s="70"/>
      <c r="PP59" s="70"/>
      <c r="PQ59" s="70"/>
      <c r="PR59" s="70"/>
      <c r="PS59" s="70"/>
    </row>
    <row r="60" spans="1:435" s="37" customFormat="1" ht="14.25" customHeight="1" x14ac:dyDescent="0.25">
      <c r="A60" s="39">
        <v>51</v>
      </c>
      <c r="B60" s="18" t="s">
        <v>106</v>
      </c>
      <c r="C60" s="18" t="s">
        <v>215</v>
      </c>
      <c r="D60" s="18" t="s">
        <v>55</v>
      </c>
      <c r="E60" s="18" t="s">
        <v>79</v>
      </c>
      <c r="F60" s="18" t="s">
        <v>70</v>
      </c>
      <c r="G60" s="20" t="s">
        <v>111</v>
      </c>
      <c r="H60" s="26">
        <v>45536</v>
      </c>
      <c r="I60" s="45" t="s">
        <v>248</v>
      </c>
      <c r="J60" s="22"/>
      <c r="K60" s="56">
        <v>13000</v>
      </c>
      <c r="L60" s="78">
        <f>K60*2.87%</f>
        <v>373.1</v>
      </c>
      <c r="M60" s="78">
        <f>K60*7.1%</f>
        <v>922.99999999999989</v>
      </c>
      <c r="N60" s="78">
        <f>(K60*1.2)/100</f>
        <v>156</v>
      </c>
      <c r="O60" s="78">
        <f>K60*3.04%</f>
        <v>395.2</v>
      </c>
      <c r="P60" s="78">
        <f>K60*7.09%</f>
        <v>921.7</v>
      </c>
      <c r="Q60" s="78">
        <v>0</v>
      </c>
      <c r="R60" s="78">
        <f>SUM(L60:Q60)</f>
        <v>2769</v>
      </c>
      <c r="S60" s="78">
        <f>L60+O60+Q60</f>
        <v>768.3</v>
      </c>
      <c r="T60" s="78">
        <f>M60+N60+P60</f>
        <v>2000.7</v>
      </c>
      <c r="U60" s="109">
        <f>K60-S60</f>
        <v>12231.7</v>
      </c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70"/>
      <c r="MX60" s="70"/>
      <c r="MY60" s="70"/>
      <c r="MZ60" s="70"/>
      <c r="NA60" s="70"/>
      <c r="NB60" s="70"/>
      <c r="NC60" s="70"/>
      <c r="ND60" s="70"/>
      <c r="NE60" s="70"/>
      <c r="NF60" s="70"/>
      <c r="NG60" s="70"/>
      <c r="NH60" s="70"/>
      <c r="NI60" s="70"/>
      <c r="NJ60" s="70"/>
      <c r="NK60" s="70"/>
      <c r="NL60" s="70"/>
      <c r="NM60" s="70"/>
      <c r="NN60" s="70"/>
      <c r="NO60" s="70"/>
      <c r="NP60" s="70"/>
      <c r="NQ60" s="70"/>
      <c r="NR60" s="70"/>
      <c r="NS60" s="70"/>
      <c r="NT60" s="70"/>
      <c r="NU60" s="70"/>
      <c r="NV60" s="70"/>
      <c r="NW60" s="70"/>
      <c r="NX60" s="70"/>
      <c r="NY60" s="70"/>
      <c r="NZ60" s="70"/>
      <c r="OA60" s="70"/>
      <c r="OB60" s="70"/>
      <c r="OC60" s="70"/>
      <c r="OD60" s="70"/>
      <c r="OE60" s="70"/>
      <c r="OF60" s="70"/>
      <c r="OG60" s="70"/>
      <c r="OH60" s="70"/>
      <c r="OI60" s="70"/>
      <c r="OJ60" s="70"/>
      <c r="OK60" s="70"/>
      <c r="OL60" s="70"/>
      <c r="OM60" s="70"/>
      <c r="ON60" s="70"/>
      <c r="OO60" s="70"/>
      <c r="OP60" s="70"/>
      <c r="OQ60" s="70"/>
      <c r="OR60" s="70"/>
      <c r="OS60" s="70"/>
      <c r="OT60" s="70"/>
      <c r="OU60" s="70"/>
      <c r="OV60" s="70"/>
      <c r="OW60" s="70"/>
      <c r="OX60" s="70"/>
      <c r="OY60" s="70"/>
      <c r="OZ60" s="70"/>
      <c r="PA60" s="70"/>
      <c r="PB60" s="70"/>
      <c r="PC60" s="70"/>
      <c r="PD60" s="70"/>
      <c r="PE60" s="70"/>
      <c r="PF60" s="70"/>
      <c r="PG60" s="70"/>
      <c r="PH60" s="70"/>
      <c r="PI60" s="70"/>
      <c r="PJ60" s="70"/>
      <c r="PK60" s="70"/>
      <c r="PL60" s="70"/>
      <c r="PM60" s="70"/>
      <c r="PN60" s="70"/>
      <c r="PO60" s="70"/>
      <c r="PP60" s="70"/>
      <c r="PQ60" s="70"/>
      <c r="PR60" s="70"/>
      <c r="PS60" s="70"/>
    </row>
    <row r="61" spans="1:435" s="38" customFormat="1" ht="15.75" customHeight="1" x14ac:dyDescent="0.25">
      <c r="A61" s="39">
        <v>52</v>
      </c>
      <c r="B61" s="25" t="s">
        <v>275</v>
      </c>
      <c r="C61" s="25" t="s">
        <v>276</v>
      </c>
      <c r="D61" s="50" t="s">
        <v>277</v>
      </c>
      <c r="E61" s="25" t="s">
        <v>244</v>
      </c>
      <c r="F61" s="18" t="s">
        <v>70</v>
      </c>
      <c r="G61" s="49" t="s">
        <v>113</v>
      </c>
      <c r="H61" s="33" t="s">
        <v>279</v>
      </c>
      <c r="I61" s="59" t="s">
        <v>247</v>
      </c>
      <c r="J61" s="84"/>
      <c r="K61" s="56">
        <v>13000</v>
      </c>
      <c r="L61" s="78">
        <v>373.1</v>
      </c>
      <c r="M61" s="78">
        <v>923</v>
      </c>
      <c r="N61" s="78">
        <v>156</v>
      </c>
      <c r="O61" s="78">
        <v>395.2</v>
      </c>
      <c r="P61" s="78">
        <v>921.7</v>
      </c>
      <c r="Q61" s="78" t="s">
        <v>278</v>
      </c>
      <c r="R61" s="78">
        <v>2769</v>
      </c>
      <c r="S61" s="78">
        <v>768.3</v>
      </c>
      <c r="T61" s="78">
        <v>2000.7</v>
      </c>
      <c r="U61" s="109">
        <v>12231.7</v>
      </c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70"/>
      <c r="DB61" s="70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70"/>
      <c r="DQ61" s="70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70"/>
      <c r="EF61" s="70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70"/>
      <c r="EU61" s="70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70"/>
      <c r="FJ61" s="70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70"/>
      <c r="FY61" s="70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70"/>
      <c r="GN61" s="70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70"/>
      <c r="HC61" s="70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70"/>
      <c r="HR61" s="70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70"/>
      <c r="IG61" s="70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70"/>
      <c r="IV61" s="70"/>
      <c r="IW61" s="70"/>
      <c r="IX61" s="70"/>
      <c r="IY61" s="70"/>
      <c r="IZ61" s="70"/>
      <c r="JA61" s="70"/>
      <c r="JB61" s="70"/>
      <c r="JC61" s="70"/>
      <c r="JD61" s="70"/>
      <c r="JE61" s="70"/>
      <c r="JF61" s="70"/>
      <c r="JG61" s="70"/>
      <c r="JH61" s="70"/>
      <c r="JI61" s="70"/>
      <c r="JJ61" s="70"/>
      <c r="JK61" s="70"/>
      <c r="JL61" s="70"/>
      <c r="JM61" s="70"/>
      <c r="JN61" s="70"/>
      <c r="JO61" s="70"/>
      <c r="JP61" s="70"/>
      <c r="JQ61" s="70"/>
      <c r="JR61" s="70"/>
      <c r="JS61" s="70"/>
      <c r="JT61" s="70"/>
      <c r="JU61" s="70"/>
      <c r="JV61" s="70"/>
      <c r="JW61" s="70"/>
      <c r="JX61" s="70"/>
      <c r="JY61" s="70"/>
      <c r="JZ61" s="70"/>
      <c r="KA61" s="70"/>
      <c r="KB61" s="70"/>
      <c r="KC61" s="70"/>
      <c r="KD61" s="70"/>
      <c r="KE61" s="70"/>
      <c r="KF61" s="70"/>
      <c r="KG61" s="70"/>
      <c r="KH61" s="70"/>
      <c r="KI61" s="70"/>
      <c r="KJ61" s="70"/>
      <c r="KK61" s="70"/>
      <c r="KL61" s="70"/>
      <c r="KM61" s="70"/>
      <c r="KN61" s="70"/>
      <c r="KO61" s="70"/>
      <c r="KP61" s="70"/>
      <c r="KQ61" s="70"/>
      <c r="KR61" s="70"/>
      <c r="KS61" s="70"/>
      <c r="KT61" s="70"/>
      <c r="KU61" s="70"/>
      <c r="KV61" s="70"/>
      <c r="KW61" s="70"/>
      <c r="KX61" s="70"/>
      <c r="KY61" s="70"/>
      <c r="KZ61" s="70"/>
      <c r="LA61" s="70"/>
      <c r="LB61" s="70"/>
      <c r="LC61" s="70"/>
      <c r="LD61" s="70"/>
      <c r="LE61" s="70"/>
      <c r="LF61" s="70"/>
      <c r="LG61" s="70"/>
      <c r="LH61" s="70"/>
      <c r="LI61" s="70"/>
      <c r="LJ61" s="70"/>
      <c r="LK61" s="70"/>
      <c r="LL61" s="70"/>
      <c r="LM61" s="70"/>
      <c r="LN61" s="70"/>
      <c r="LO61" s="70"/>
      <c r="LP61" s="70"/>
      <c r="LQ61" s="70"/>
      <c r="LR61" s="70"/>
      <c r="LS61" s="70"/>
      <c r="LT61" s="70"/>
      <c r="LU61" s="70"/>
      <c r="LV61" s="70"/>
      <c r="LW61" s="70"/>
      <c r="LX61" s="70"/>
      <c r="LY61" s="70"/>
      <c r="LZ61" s="70"/>
      <c r="MA61" s="70"/>
      <c r="MB61" s="70"/>
      <c r="MC61" s="70"/>
      <c r="MD61" s="70"/>
      <c r="ME61" s="70"/>
      <c r="MF61" s="70"/>
      <c r="MG61" s="70"/>
      <c r="MH61" s="70"/>
      <c r="MI61" s="70"/>
      <c r="MJ61" s="70"/>
      <c r="MK61" s="70"/>
      <c r="ML61" s="70"/>
      <c r="MM61" s="70"/>
      <c r="MN61" s="70"/>
      <c r="MO61" s="70"/>
      <c r="MP61" s="70"/>
      <c r="MQ61" s="70"/>
      <c r="MR61" s="70"/>
      <c r="MS61" s="70"/>
      <c r="MT61" s="70"/>
      <c r="MU61" s="70"/>
      <c r="MV61" s="70"/>
      <c r="MW61" s="70"/>
      <c r="MX61" s="70"/>
      <c r="MY61" s="70"/>
      <c r="MZ61" s="70"/>
      <c r="NA61" s="70"/>
      <c r="NB61" s="70"/>
      <c r="NC61" s="70"/>
      <c r="ND61" s="70"/>
      <c r="NE61" s="70"/>
      <c r="NF61" s="70"/>
      <c r="NG61" s="70"/>
      <c r="NH61" s="70"/>
      <c r="NI61" s="70"/>
      <c r="NJ61" s="70"/>
      <c r="NK61" s="70"/>
      <c r="NL61" s="70"/>
      <c r="NM61" s="70"/>
      <c r="NN61" s="70"/>
      <c r="NO61" s="70"/>
      <c r="NP61" s="70"/>
      <c r="NQ61" s="70"/>
      <c r="NR61" s="70"/>
      <c r="NS61" s="70"/>
      <c r="NT61" s="70"/>
      <c r="NU61" s="70"/>
      <c r="NV61" s="70"/>
      <c r="NW61" s="70"/>
      <c r="NX61" s="70"/>
      <c r="NY61" s="70"/>
      <c r="NZ61" s="70"/>
      <c r="OA61" s="70"/>
      <c r="OB61" s="70"/>
      <c r="OC61" s="70"/>
      <c r="OD61" s="70"/>
      <c r="OE61" s="70"/>
      <c r="OF61" s="70"/>
      <c r="OG61" s="70"/>
      <c r="OH61" s="70"/>
      <c r="OI61" s="70"/>
      <c r="OJ61" s="70"/>
      <c r="OK61" s="70"/>
      <c r="OL61" s="70"/>
      <c r="OM61" s="70"/>
      <c r="ON61" s="70"/>
      <c r="OO61" s="70"/>
      <c r="OP61" s="70"/>
      <c r="OQ61" s="70"/>
      <c r="OR61" s="70"/>
      <c r="OS61" s="70"/>
      <c r="OT61" s="70"/>
      <c r="OU61" s="70"/>
      <c r="OV61" s="70"/>
      <c r="OW61" s="70"/>
      <c r="OX61" s="70"/>
      <c r="OY61" s="70"/>
      <c r="OZ61" s="70"/>
      <c r="PA61" s="70"/>
      <c r="PB61" s="70"/>
      <c r="PC61" s="70"/>
      <c r="PD61" s="70"/>
      <c r="PE61" s="70"/>
      <c r="PF61" s="70"/>
      <c r="PG61" s="70"/>
      <c r="PH61" s="70"/>
      <c r="PI61" s="70"/>
      <c r="PJ61" s="70"/>
      <c r="PK61" s="70"/>
      <c r="PL61" s="70"/>
      <c r="PM61" s="70"/>
      <c r="PN61" s="70"/>
      <c r="PO61" s="70"/>
      <c r="PP61" s="70"/>
      <c r="PQ61" s="70"/>
      <c r="PR61" s="70"/>
      <c r="PS61" s="70"/>
    </row>
    <row r="62" spans="1:435" s="6" customFormat="1" ht="27" customHeight="1" x14ac:dyDescent="0.25">
      <c r="A62" s="39">
        <v>53</v>
      </c>
      <c r="B62" s="19" t="s">
        <v>180</v>
      </c>
      <c r="C62" s="18" t="s">
        <v>105</v>
      </c>
      <c r="D62" s="19" t="s">
        <v>66</v>
      </c>
      <c r="E62" s="19" t="s">
        <v>110</v>
      </c>
      <c r="F62" s="19" t="s">
        <v>70</v>
      </c>
      <c r="G62" s="20" t="s">
        <v>111</v>
      </c>
      <c r="H62" s="21">
        <v>44531</v>
      </c>
      <c r="I62" s="45" t="s">
        <v>249</v>
      </c>
      <c r="J62" s="45"/>
      <c r="K62" s="56">
        <v>12100</v>
      </c>
      <c r="L62" s="78">
        <f>K62*2.87%</f>
        <v>347.27</v>
      </c>
      <c r="M62" s="78">
        <f>K62*7.1%</f>
        <v>859.09999999999991</v>
      </c>
      <c r="N62" s="78">
        <f>(K62*1.2)/100</f>
        <v>145.19999999999999</v>
      </c>
      <c r="O62" s="78">
        <f>K62*3.04%</f>
        <v>367.84</v>
      </c>
      <c r="P62" s="78">
        <f>K62*7.09%</f>
        <v>857.8900000000001</v>
      </c>
      <c r="Q62" s="78">
        <v>0</v>
      </c>
      <c r="R62" s="78">
        <f>SUM(L62:Q62)</f>
        <v>2577.3000000000002</v>
      </c>
      <c r="S62" s="78">
        <f>L62+O62+Q62</f>
        <v>715.1099999999999</v>
      </c>
      <c r="T62" s="78">
        <f>M62+N62+P62</f>
        <v>1862.19</v>
      </c>
      <c r="U62" s="109">
        <f>K62-S62</f>
        <v>11384.89</v>
      </c>
    </row>
    <row r="63" spans="1:435" s="52" customFormat="1" ht="15.75" x14ac:dyDescent="0.25">
      <c r="A63" s="39">
        <v>54</v>
      </c>
      <c r="B63" s="25" t="s">
        <v>228</v>
      </c>
      <c r="C63" s="25" t="s">
        <v>129</v>
      </c>
      <c r="D63" s="18" t="s">
        <v>66</v>
      </c>
      <c r="E63" s="40" t="s">
        <v>236</v>
      </c>
      <c r="F63" s="18" t="s">
        <v>70</v>
      </c>
      <c r="G63" s="49" t="s">
        <v>111</v>
      </c>
      <c r="H63" s="33" t="s">
        <v>233</v>
      </c>
      <c r="I63" s="45" t="s">
        <v>247</v>
      </c>
      <c r="J63" s="45"/>
      <c r="K63" s="56">
        <v>12000</v>
      </c>
      <c r="L63" s="78">
        <v>0</v>
      </c>
      <c r="M63" s="78">
        <v>0</v>
      </c>
      <c r="N63" s="78">
        <v>0</v>
      </c>
      <c r="O63" s="78">
        <v>0</v>
      </c>
      <c r="P63" s="78">
        <v>0</v>
      </c>
      <c r="Q63" s="78">
        <v>0</v>
      </c>
      <c r="R63" s="78">
        <v>0</v>
      </c>
      <c r="S63" s="78">
        <v>0</v>
      </c>
      <c r="T63" s="78">
        <f>M63+N63+P63</f>
        <v>0</v>
      </c>
      <c r="U63" s="109">
        <f>K63-S63</f>
        <v>12000</v>
      </c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71"/>
      <c r="CJ63" s="71"/>
      <c r="CK63" s="71"/>
      <c r="CL63" s="71"/>
      <c r="CM63" s="71"/>
      <c r="CN63" s="71"/>
      <c r="CO63" s="71"/>
      <c r="CP63" s="71"/>
      <c r="CQ63" s="71"/>
      <c r="CR63" s="71"/>
      <c r="CS63" s="71"/>
      <c r="CT63" s="71"/>
      <c r="CU63" s="71"/>
      <c r="CV63" s="71"/>
      <c r="CW63" s="71"/>
      <c r="CX63" s="71"/>
      <c r="CY63" s="71"/>
      <c r="CZ63" s="71"/>
      <c r="DA63" s="71"/>
      <c r="DB63" s="71"/>
      <c r="DC63" s="71"/>
      <c r="DD63" s="71"/>
      <c r="DE63" s="71"/>
      <c r="DF63" s="71"/>
      <c r="DG63" s="71"/>
      <c r="DH63" s="71"/>
      <c r="DI63" s="71"/>
      <c r="DJ63" s="71"/>
      <c r="DK63" s="71"/>
      <c r="DL63" s="71"/>
      <c r="DM63" s="71"/>
      <c r="DN63" s="71"/>
      <c r="DO63" s="71"/>
      <c r="DP63" s="71"/>
      <c r="DQ63" s="71"/>
      <c r="DR63" s="71"/>
      <c r="DS63" s="71"/>
      <c r="DT63" s="71"/>
      <c r="DU63" s="71"/>
      <c r="DV63" s="71"/>
      <c r="DW63" s="71"/>
      <c r="DX63" s="71"/>
      <c r="DY63" s="71"/>
      <c r="DZ63" s="71"/>
      <c r="EA63" s="71"/>
      <c r="EB63" s="71"/>
      <c r="EC63" s="71"/>
      <c r="ED63" s="71"/>
      <c r="EE63" s="71"/>
      <c r="EF63" s="71"/>
      <c r="EG63" s="71"/>
      <c r="EH63" s="71"/>
      <c r="EI63" s="71"/>
      <c r="EJ63" s="71"/>
      <c r="EK63" s="71"/>
      <c r="EL63" s="71"/>
      <c r="EM63" s="71"/>
      <c r="EN63" s="71"/>
      <c r="EO63" s="71"/>
      <c r="EP63" s="71"/>
      <c r="EQ63" s="71"/>
      <c r="ER63" s="71"/>
      <c r="ES63" s="71"/>
      <c r="ET63" s="71"/>
      <c r="EU63" s="71"/>
      <c r="EV63" s="71"/>
      <c r="EW63" s="71"/>
      <c r="EX63" s="71"/>
      <c r="EY63" s="71"/>
      <c r="EZ63" s="71"/>
      <c r="FA63" s="71"/>
      <c r="FB63" s="71"/>
      <c r="FC63" s="71"/>
      <c r="FD63" s="71"/>
      <c r="FE63" s="71"/>
      <c r="FF63" s="71"/>
      <c r="FG63" s="71"/>
      <c r="FH63" s="71"/>
      <c r="FI63" s="71"/>
      <c r="FJ63" s="71"/>
      <c r="FK63" s="71"/>
      <c r="FL63" s="71"/>
      <c r="FM63" s="71"/>
      <c r="FN63" s="71"/>
      <c r="FO63" s="71"/>
      <c r="FP63" s="71"/>
      <c r="FQ63" s="71"/>
      <c r="FR63" s="71"/>
      <c r="FS63" s="71"/>
      <c r="FT63" s="71"/>
      <c r="FU63" s="71"/>
      <c r="FV63" s="71"/>
      <c r="FW63" s="71"/>
      <c r="FX63" s="71"/>
      <c r="FY63" s="71"/>
      <c r="FZ63" s="71"/>
      <c r="GA63" s="71"/>
      <c r="GB63" s="71"/>
      <c r="GC63" s="71"/>
      <c r="GD63" s="71"/>
      <c r="GE63" s="71"/>
      <c r="GF63" s="71"/>
      <c r="GG63" s="71"/>
      <c r="GH63" s="71"/>
      <c r="GI63" s="71"/>
      <c r="GJ63" s="71"/>
      <c r="GK63" s="71"/>
      <c r="GL63" s="71"/>
      <c r="GM63" s="71"/>
      <c r="GN63" s="71"/>
      <c r="GO63" s="71"/>
      <c r="GP63" s="71"/>
      <c r="GQ63" s="71"/>
      <c r="GR63" s="71"/>
      <c r="GS63" s="71"/>
      <c r="GT63" s="71"/>
      <c r="GU63" s="71"/>
      <c r="GV63" s="71"/>
      <c r="GW63" s="71"/>
      <c r="GX63" s="71"/>
      <c r="GY63" s="71"/>
      <c r="GZ63" s="71"/>
      <c r="HA63" s="71"/>
      <c r="HB63" s="71"/>
      <c r="HC63" s="71"/>
      <c r="HD63" s="71"/>
      <c r="HE63" s="71"/>
      <c r="HF63" s="71"/>
      <c r="HG63" s="71"/>
      <c r="HH63" s="71"/>
      <c r="HI63" s="71"/>
      <c r="HJ63" s="71"/>
      <c r="HK63" s="71"/>
      <c r="HL63" s="71"/>
      <c r="HM63" s="71"/>
      <c r="HN63" s="71"/>
      <c r="HO63" s="71"/>
      <c r="HP63" s="71"/>
      <c r="HQ63" s="71"/>
      <c r="HR63" s="71"/>
      <c r="HS63" s="71"/>
      <c r="HT63" s="71"/>
      <c r="HU63" s="71"/>
      <c r="HV63" s="71"/>
      <c r="HW63" s="71"/>
      <c r="HX63" s="71"/>
      <c r="HY63" s="71"/>
      <c r="HZ63" s="71"/>
      <c r="IA63" s="71"/>
      <c r="IB63" s="71"/>
      <c r="IC63" s="71"/>
      <c r="ID63" s="71"/>
      <c r="IE63" s="71"/>
      <c r="IF63" s="71"/>
      <c r="IG63" s="71"/>
      <c r="IH63" s="71"/>
      <c r="II63" s="71"/>
      <c r="IJ63" s="71"/>
      <c r="IK63" s="71"/>
      <c r="IL63" s="71"/>
      <c r="IM63" s="71"/>
      <c r="IN63" s="71"/>
      <c r="IO63" s="71"/>
      <c r="IP63" s="71"/>
      <c r="IQ63" s="71"/>
      <c r="IR63" s="71"/>
      <c r="IS63" s="71"/>
      <c r="IT63" s="71"/>
      <c r="IU63" s="71"/>
      <c r="IV63" s="71"/>
      <c r="IW63" s="71"/>
      <c r="IX63" s="71"/>
      <c r="IY63" s="71"/>
      <c r="IZ63" s="71"/>
      <c r="JA63" s="71"/>
      <c r="JB63" s="71"/>
      <c r="JC63" s="71"/>
      <c r="JD63" s="71"/>
      <c r="JE63" s="71"/>
      <c r="JF63" s="71"/>
      <c r="JG63" s="71"/>
      <c r="JH63" s="71"/>
      <c r="JI63" s="71"/>
      <c r="JJ63" s="71"/>
      <c r="JK63" s="71"/>
      <c r="JL63" s="71"/>
      <c r="JM63" s="71"/>
      <c r="JN63" s="71"/>
      <c r="JO63" s="71"/>
      <c r="JP63" s="71"/>
      <c r="JQ63" s="71"/>
      <c r="JR63" s="71"/>
      <c r="JS63" s="71"/>
      <c r="JT63" s="71"/>
      <c r="JU63" s="71"/>
      <c r="JV63" s="71"/>
      <c r="JW63" s="71"/>
      <c r="JX63" s="71"/>
      <c r="JY63" s="71"/>
      <c r="JZ63" s="71"/>
      <c r="KA63" s="71"/>
      <c r="KB63" s="71"/>
      <c r="KC63" s="71"/>
      <c r="KD63" s="71"/>
      <c r="KE63" s="71"/>
      <c r="KF63" s="71"/>
      <c r="KG63" s="71"/>
      <c r="KH63" s="71"/>
      <c r="KI63" s="71"/>
      <c r="KJ63" s="71"/>
      <c r="KK63" s="71"/>
      <c r="KL63" s="71"/>
      <c r="KM63" s="71"/>
      <c r="KN63" s="71"/>
      <c r="KO63" s="71"/>
      <c r="KP63" s="71"/>
      <c r="KQ63" s="71"/>
      <c r="KR63" s="71"/>
      <c r="KS63" s="71"/>
      <c r="KT63" s="71"/>
      <c r="KU63" s="71"/>
      <c r="KV63" s="71"/>
      <c r="KW63" s="71"/>
      <c r="KX63" s="71"/>
      <c r="KY63" s="71"/>
      <c r="KZ63" s="71"/>
      <c r="LA63" s="71"/>
      <c r="LB63" s="71"/>
      <c r="LC63" s="71"/>
      <c r="LD63" s="71"/>
      <c r="LE63" s="71"/>
      <c r="LF63" s="71"/>
      <c r="LG63" s="71"/>
      <c r="LH63" s="71"/>
      <c r="LI63" s="71"/>
      <c r="LJ63" s="71"/>
      <c r="LK63" s="71"/>
      <c r="LL63" s="71"/>
      <c r="LM63" s="71"/>
      <c r="LN63" s="71"/>
      <c r="LO63" s="71"/>
      <c r="LP63" s="71"/>
      <c r="LQ63" s="71"/>
      <c r="LR63" s="71"/>
      <c r="LS63" s="71"/>
      <c r="LT63" s="71"/>
      <c r="LU63" s="71"/>
      <c r="LV63" s="71"/>
      <c r="LW63" s="71"/>
      <c r="LX63" s="71"/>
      <c r="LY63" s="71"/>
      <c r="LZ63" s="71"/>
      <c r="MA63" s="71"/>
      <c r="MB63" s="71"/>
      <c r="MC63" s="71"/>
      <c r="MD63" s="71"/>
      <c r="ME63" s="71"/>
      <c r="MF63" s="71"/>
      <c r="MG63" s="71"/>
      <c r="MH63" s="71"/>
      <c r="MI63" s="71"/>
      <c r="MJ63" s="71"/>
      <c r="MK63" s="71"/>
      <c r="ML63" s="71"/>
      <c r="MM63" s="71"/>
      <c r="MN63" s="71"/>
      <c r="MO63" s="71"/>
      <c r="MP63" s="71"/>
      <c r="MQ63" s="71"/>
      <c r="MR63" s="71"/>
      <c r="MS63" s="71"/>
      <c r="MT63" s="71"/>
      <c r="MU63" s="71"/>
      <c r="MV63" s="71"/>
      <c r="MW63" s="71"/>
      <c r="MX63" s="71"/>
      <c r="MY63" s="71"/>
      <c r="MZ63" s="71"/>
      <c r="NA63" s="71"/>
      <c r="NB63" s="71"/>
      <c r="NC63" s="71"/>
      <c r="ND63" s="71"/>
      <c r="NE63" s="71"/>
      <c r="NF63" s="71"/>
      <c r="NG63" s="71"/>
      <c r="NH63" s="71"/>
      <c r="NI63" s="71"/>
      <c r="NJ63" s="71"/>
      <c r="NK63" s="71"/>
      <c r="NL63" s="71"/>
      <c r="NM63" s="71"/>
      <c r="NN63" s="71"/>
      <c r="NO63" s="71"/>
      <c r="NP63" s="71"/>
      <c r="NQ63" s="71"/>
      <c r="NR63" s="71"/>
      <c r="NS63" s="71"/>
      <c r="NT63" s="71"/>
      <c r="NU63" s="71"/>
      <c r="NV63" s="71"/>
      <c r="NW63" s="71"/>
      <c r="NX63" s="71"/>
      <c r="NY63" s="71"/>
      <c r="NZ63" s="71"/>
      <c r="OA63" s="71"/>
      <c r="OB63" s="71"/>
      <c r="OC63" s="71"/>
      <c r="OD63" s="71"/>
      <c r="OE63" s="71"/>
      <c r="OF63" s="71"/>
      <c r="OG63" s="71"/>
      <c r="OH63" s="71"/>
      <c r="OI63" s="71"/>
      <c r="OJ63" s="71"/>
      <c r="OK63" s="71"/>
      <c r="OL63" s="71"/>
      <c r="OM63" s="71"/>
      <c r="ON63" s="71"/>
      <c r="OO63" s="71"/>
      <c r="OP63" s="71"/>
      <c r="OQ63" s="71"/>
      <c r="OR63" s="71"/>
      <c r="OS63" s="71"/>
      <c r="OT63" s="71"/>
      <c r="OU63" s="71"/>
      <c r="OV63" s="71"/>
      <c r="OW63" s="71"/>
      <c r="OX63" s="71"/>
      <c r="OY63" s="71"/>
      <c r="OZ63" s="71"/>
      <c r="PA63" s="71"/>
      <c r="PB63" s="71"/>
      <c r="PC63" s="71"/>
      <c r="PD63" s="71"/>
      <c r="PE63" s="71"/>
      <c r="PF63" s="71"/>
      <c r="PG63" s="71"/>
      <c r="PH63" s="71"/>
      <c r="PI63" s="71"/>
      <c r="PJ63" s="71"/>
      <c r="PK63" s="71"/>
      <c r="PL63" s="71"/>
      <c r="PM63" s="71"/>
      <c r="PN63" s="71"/>
      <c r="PO63" s="71"/>
      <c r="PP63" s="71"/>
      <c r="PQ63" s="71"/>
      <c r="PR63" s="71"/>
      <c r="PS63" s="71"/>
    </row>
    <row r="64" spans="1:435" s="52" customFormat="1" ht="15.75" x14ac:dyDescent="0.25">
      <c r="A64" s="39">
        <v>55</v>
      </c>
      <c r="B64" s="25" t="s">
        <v>255</v>
      </c>
      <c r="C64" s="25" t="s">
        <v>256</v>
      </c>
      <c r="D64" s="50" t="s">
        <v>61</v>
      </c>
      <c r="E64" s="25" t="s">
        <v>157</v>
      </c>
      <c r="F64" s="18" t="s">
        <v>70</v>
      </c>
      <c r="G64" s="49" t="s">
        <v>111</v>
      </c>
      <c r="H64" s="33" t="s">
        <v>250</v>
      </c>
      <c r="I64" s="59" t="s">
        <v>249</v>
      </c>
      <c r="J64" s="45"/>
      <c r="K64" s="56">
        <v>10000</v>
      </c>
      <c r="L64" s="78">
        <v>287</v>
      </c>
      <c r="M64" s="79">
        <v>710</v>
      </c>
      <c r="N64" s="78">
        <v>120</v>
      </c>
      <c r="O64" s="78">
        <v>304</v>
      </c>
      <c r="P64" s="78">
        <v>709</v>
      </c>
      <c r="Q64" s="78">
        <v>0</v>
      </c>
      <c r="R64" s="78">
        <v>2130</v>
      </c>
      <c r="S64" s="78">
        <v>591</v>
      </c>
      <c r="T64" s="78">
        <v>1539</v>
      </c>
      <c r="U64" s="108">
        <v>9409</v>
      </c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71"/>
      <c r="CJ64" s="71"/>
      <c r="CK64" s="71"/>
      <c r="CL64" s="71"/>
      <c r="CM64" s="71"/>
      <c r="CN64" s="71"/>
      <c r="CO64" s="71"/>
      <c r="CP64" s="71"/>
      <c r="CQ64" s="71"/>
      <c r="CR64" s="71"/>
      <c r="CS64" s="71"/>
      <c r="CT64" s="71"/>
      <c r="CU64" s="71"/>
      <c r="CV64" s="71"/>
      <c r="CW64" s="71"/>
      <c r="CX64" s="71"/>
      <c r="CY64" s="71"/>
      <c r="CZ64" s="71"/>
      <c r="DA64" s="71"/>
      <c r="DB64" s="71"/>
      <c r="DC64" s="71"/>
      <c r="DD64" s="71"/>
      <c r="DE64" s="71"/>
      <c r="DF64" s="71"/>
      <c r="DG64" s="71"/>
      <c r="DH64" s="71"/>
      <c r="DI64" s="71"/>
      <c r="DJ64" s="71"/>
      <c r="DK64" s="71"/>
      <c r="DL64" s="71"/>
      <c r="DM64" s="71"/>
      <c r="DN64" s="71"/>
      <c r="DO64" s="71"/>
      <c r="DP64" s="71"/>
      <c r="DQ64" s="71"/>
      <c r="DR64" s="71"/>
      <c r="DS64" s="71"/>
      <c r="DT64" s="71"/>
      <c r="DU64" s="71"/>
      <c r="DV64" s="71"/>
      <c r="DW64" s="71"/>
      <c r="DX64" s="71"/>
      <c r="DY64" s="71"/>
      <c r="DZ64" s="71"/>
      <c r="EA64" s="71"/>
      <c r="EB64" s="71"/>
      <c r="EC64" s="71"/>
      <c r="ED64" s="71"/>
      <c r="EE64" s="71"/>
      <c r="EF64" s="71"/>
      <c r="EG64" s="71"/>
      <c r="EH64" s="71"/>
      <c r="EI64" s="71"/>
      <c r="EJ64" s="71"/>
      <c r="EK64" s="71"/>
      <c r="EL64" s="71"/>
      <c r="EM64" s="71"/>
      <c r="EN64" s="71"/>
      <c r="EO64" s="71"/>
      <c r="EP64" s="71"/>
      <c r="EQ64" s="71"/>
      <c r="ER64" s="71"/>
      <c r="ES64" s="71"/>
      <c r="ET64" s="71"/>
      <c r="EU64" s="71"/>
      <c r="EV64" s="71"/>
      <c r="EW64" s="71"/>
      <c r="EX64" s="71"/>
      <c r="EY64" s="71"/>
      <c r="EZ64" s="71"/>
      <c r="FA64" s="71"/>
      <c r="FB64" s="71"/>
      <c r="FC64" s="71"/>
      <c r="FD64" s="71"/>
      <c r="FE64" s="71"/>
      <c r="FF64" s="71"/>
      <c r="FG64" s="71"/>
      <c r="FH64" s="71"/>
      <c r="FI64" s="71"/>
      <c r="FJ64" s="71"/>
      <c r="FK64" s="71"/>
      <c r="FL64" s="71"/>
      <c r="FM64" s="71"/>
      <c r="FN64" s="71"/>
      <c r="FO64" s="71"/>
      <c r="FP64" s="71"/>
      <c r="FQ64" s="71"/>
      <c r="FR64" s="71"/>
      <c r="FS64" s="71"/>
      <c r="FT64" s="71"/>
      <c r="FU64" s="71"/>
      <c r="FV64" s="71"/>
      <c r="FW64" s="71"/>
      <c r="FX64" s="71"/>
      <c r="FY64" s="71"/>
      <c r="FZ64" s="71"/>
      <c r="GA64" s="71"/>
      <c r="GB64" s="71"/>
      <c r="GC64" s="71"/>
      <c r="GD64" s="71"/>
      <c r="GE64" s="71"/>
      <c r="GF64" s="71"/>
      <c r="GG64" s="71"/>
      <c r="GH64" s="71"/>
      <c r="GI64" s="71"/>
      <c r="GJ64" s="71"/>
      <c r="GK64" s="71"/>
      <c r="GL64" s="71"/>
      <c r="GM64" s="71"/>
      <c r="GN64" s="71"/>
      <c r="GO64" s="71"/>
      <c r="GP64" s="71"/>
      <c r="GQ64" s="71"/>
      <c r="GR64" s="71"/>
      <c r="GS64" s="71"/>
      <c r="GT64" s="71"/>
      <c r="GU64" s="71"/>
      <c r="GV64" s="71"/>
      <c r="GW64" s="71"/>
      <c r="GX64" s="71"/>
      <c r="GY64" s="71"/>
      <c r="GZ64" s="71"/>
      <c r="HA64" s="71"/>
      <c r="HB64" s="71"/>
      <c r="HC64" s="71"/>
      <c r="HD64" s="71"/>
      <c r="HE64" s="71"/>
      <c r="HF64" s="71"/>
      <c r="HG64" s="71"/>
      <c r="HH64" s="71"/>
      <c r="HI64" s="71"/>
      <c r="HJ64" s="71"/>
      <c r="HK64" s="71"/>
      <c r="HL64" s="71"/>
      <c r="HM64" s="71"/>
      <c r="HN64" s="71"/>
      <c r="HO64" s="71"/>
      <c r="HP64" s="71"/>
      <c r="HQ64" s="71"/>
      <c r="HR64" s="71"/>
      <c r="HS64" s="71"/>
      <c r="HT64" s="71"/>
      <c r="HU64" s="71"/>
      <c r="HV64" s="71"/>
      <c r="HW64" s="71"/>
      <c r="HX64" s="71"/>
      <c r="HY64" s="71"/>
      <c r="HZ64" s="71"/>
      <c r="IA64" s="71"/>
      <c r="IB64" s="71"/>
      <c r="IC64" s="71"/>
      <c r="ID64" s="71"/>
      <c r="IE64" s="71"/>
      <c r="IF64" s="71"/>
      <c r="IG64" s="71"/>
      <c r="IH64" s="71"/>
      <c r="II64" s="71"/>
      <c r="IJ64" s="71"/>
      <c r="IK64" s="71"/>
      <c r="IL64" s="71"/>
      <c r="IM64" s="71"/>
      <c r="IN64" s="71"/>
      <c r="IO64" s="71"/>
      <c r="IP64" s="71"/>
      <c r="IQ64" s="71"/>
      <c r="IR64" s="71"/>
      <c r="IS64" s="71"/>
      <c r="IT64" s="71"/>
      <c r="IU64" s="71"/>
      <c r="IV64" s="71"/>
      <c r="IW64" s="71"/>
      <c r="IX64" s="71"/>
      <c r="IY64" s="71"/>
      <c r="IZ64" s="71"/>
      <c r="JA64" s="71"/>
      <c r="JB64" s="71"/>
      <c r="JC64" s="71"/>
      <c r="JD64" s="71"/>
      <c r="JE64" s="71"/>
      <c r="JF64" s="71"/>
      <c r="JG64" s="71"/>
      <c r="JH64" s="71"/>
      <c r="JI64" s="71"/>
      <c r="JJ64" s="71"/>
      <c r="JK64" s="71"/>
      <c r="JL64" s="71"/>
      <c r="JM64" s="71"/>
      <c r="JN64" s="71"/>
      <c r="JO64" s="71"/>
      <c r="JP64" s="71"/>
      <c r="JQ64" s="71"/>
      <c r="JR64" s="71"/>
      <c r="JS64" s="71"/>
      <c r="JT64" s="71"/>
      <c r="JU64" s="71"/>
      <c r="JV64" s="71"/>
      <c r="JW64" s="71"/>
      <c r="JX64" s="71"/>
      <c r="JY64" s="71"/>
      <c r="JZ64" s="71"/>
      <c r="KA64" s="71"/>
      <c r="KB64" s="71"/>
      <c r="KC64" s="71"/>
      <c r="KD64" s="71"/>
      <c r="KE64" s="71"/>
      <c r="KF64" s="71"/>
      <c r="KG64" s="71"/>
      <c r="KH64" s="71"/>
      <c r="KI64" s="71"/>
      <c r="KJ64" s="71"/>
      <c r="KK64" s="71"/>
      <c r="KL64" s="71"/>
      <c r="KM64" s="71"/>
      <c r="KN64" s="71"/>
      <c r="KO64" s="71"/>
      <c r="KP64" s="71"/>
      <c r="KQ64" s="71"/>
      <c r="KR64" s="71"/>
      <c r="KS64" s="71"/>
      <c r="KT64" s="71"/>
      <c r="KU64" s="71"/>
      <c r="KV64" s="71"/>
      <c r="KW64" s="71"/>
      <c r="KX64" s="71"/>
      <c r="KY64" s="71"/>
      <c r="KZ64" s="71"/>
      <c r="LA64" s="71"/>
      <c r="LB64" s="71"/>
      <c r="LC64" s="71"/>
      <c r="LD64" s="71"/>
      <c r="LE64" s="71"/>
      <c r="LF64" s="71"/>
      <c r="LG64" s="71"/>
      <c r="LH64" s="71"/>
      <c r="LI64" s="71"/>
      <c r="LJ64" s="71"/>
      <c r="LK64" s="71"/>
      <c r="LL64" s="71"/>
      <c r="LM64" s="71"/>
      <c r="LN64" s="71"/>
      <c r="LO64" s="71"/>
      <c r="LP64" s="71"/>
      <c r="LQ64" s="71"/>
      <c r="LR64" s="71"/>
      <c r="LS64" s="71"/>
      <c r="LT64" s="71"/>
      <c r="LU64" s="71"/>
      <c r="LV64" s="71"/>
      <c r="LW64" s="71"/>
      <c r="LX64" s="71"/>
      <c r="LY64" s="71"/>
      <c r="LZ64" s="71"/>
      <c r="MA64" s="71"/>
      <c r="MB64" s="71"/>
      <c r="MC64" s="71"/>
      <c r="MD64" s="71"/>
      <c r="ME64" s="71"/>
      <c r="MF64" s="71"/>
      <c r="MG64" s="71"/>
      <c r="MH64" s="71"/>
      <c r="MI64" s="71"/>
      <c r="MJ64" s="71"/>
      <c r="MK64" s="71"/>
      <c r="ML64" s="71"/>
      <c r="MM64" s="71"/>
      <c r="MN64" s="71"/>
      <c r="MO64" s="71"/>
      <c r="MP64" s="71"/>
      <c r="MQ64" s="71"/>
      <c r="MR64" s="71"/>
      <c r="MS64" s="71"/>
      <c r="MT64" s="71"/>
      <c r="MU64" s="71"/>
      <c r="MV64" s="71"/>
      <c r="MW64" s="71"/>
      <c r="MX64" s="71"/>
      <c r="MY64" s="71"/>
      <c r="MZ64" s="71"/>
      <c r="NA64" s="71"/>
      <c r="NB64" s="71"/>
      <c r="NC64" s="71"/>
      <c r="ND64" s="71"/>
      <c r="NE64" s="71"/>
      <c r="NF64" s="71"/>
      <c r="NG64" s="71"/>
      <c r="NH64" s="71"/>
      <c r="NI64" s="71"/>
      <c r="NJ64" s="71"/>
      <c r="NK64" s="71"/>
      <c r="NL64" s="71"/>
      <c r="NM64" s="71"/>
      <c r="NN64" s="71"/>
      <c r="NO64" s="71"/>
      <c r="NP64" s="71"/>
      <c r="NQ64" s="71"/>
      <c r="NR64" s="71"/>
      <c r="NS64" s="71"/>
      <c r="NT64" s="71"/>
      <c r="NU64" s="71"/>
      <c r="NV64" s="71"/>
      <c r="NW64" s="71"/>
      <c r="NX64" s="71"/>
      <c r="NY64" s="71"/>
      <c r="NZ64" s="71"/>
      <c r="OA64" s="71"/>
      <c r="OB64" s="71"/>
      <c r="OC64" s="71"/>
      <c r="OD64" s="71"/>
      <c r="OE64" s="71"/>
      <c r="OF64" s="71"/>
      <c r="OG64" s="71"/>
      <c r="OH64" s="71"/>
      <c r="OI64" s="71"/>
      <c r="OJ64" s="71"/>
      <c r="OK64" s="71"/>
      <c r="OL64" s="71"/>
      <c r="OM64" s="71"/>
      <c r="ON64" s="71"/>
      <c r="OO64" s="71"/>
      <c r="OP64" s="71"/>
      <c r="OQ64" s="71"/>
      <c r="OR64" s="71"/>
      <c r="OS64" s="71"/>
      <c r="OT64" s="71"/>
      <c r="OU64" s="71"/>
      <c r="OV64" s="71"/>
      <c r="OW64" s="71"/>
      <c r="OX64" s="71"/>
      <c r="OY64" s="71"/>
      <c r="OZ64" s="71"/>
      <c r="PA64" s="71"/>
      <c r="PB64" s="71"/>
      <c r="PC64" s="71"/>
      <c r="PD64" s="71"/>
      <c r="PE64" s="71"/>
      <c r="PF64" s="71"/>
      <c r="PG64" s="71"/>
      <c r="PH64" s="71"/>
      <c r="PI64" s="71"/>
      <c r="PJ64" s="71"/>
      <c r="PK64" s="71"/>
      <c r="PL64" s="71"/>
      <c r="PM64" s="71"/>
      <c r="PN64" s="71"/>
      <c r="PO64" s="71"/>
      <c r="PP64" s="71"/>
      <c r="PQ64" s="71"/>
      <c r="PR64" s="71"/>
      <c r="PS64" s="71"/>
    </row>
    <row r="65" spans="1:21" s="52" customFormat="1" ht="16.5" customHeight="1" x14ac:dyDescent="0.25">
      <c r="A65" s="39">
        <v>56</v>
      </c>
      <c r="B65" s="18" t="s">
        <v>148</v>
      </c>
      <c r="C65" s="18" t="s">
        <v>149</v>
      </c>
      <c r="D65" s="18" t="s">
        <v>67</v>
      </c>
      <c r="E65" s="18" t="s">
        <v>150</v>
      </c>
      <c r="F65" s="18" t="s">
        <v>70</v>
      </c>
      <c r="G65" s="20" t="s">
        <v>113</v>
      </c>
      <c r="H65" s="23">
        <v>45174</v>
      </c>
      <c r="I65" s="45" t="s">
        <v>248</v>
      </c>
      <c r="J65" s="22"/>
      <c r="K65" s="56">
        <v>18000</v>
      </c>
      <c r="L65" s="78">
        <f>K65*2.87%</f>
        <v>516.6</v>
      </c>
      <c r="M65" s="78">
        <f>K65*7.1%</f>
        <v>1277.9999999999998</v>
      </c>
      <c r="N65" s="78">
        <f>(K65*1.2)/100</f>
        <v>216</v>
      </c>
      <c r="O65" s="78">
        <f>K65*3.04%</f>
        <v>547.20000000000005</v>
      </c>
      <c r="P65" s="78">
        <f>K65*7.09%</f>
        <v>1276.2</v>
      </c>
      <c r="Q65" s="78">
        <v>0</v>
      </c>
      <c r="R65" s="78">
        <f>SUM(L65:Q65)</f>
        <v>3834</v>
      </c>
      <c r="S65" s="78">
        <f>L65+O65+Q65</f>
        <v>1063.8000000000002</v>
      </c>
      <c r="T65" s="78">
        <f>M65+N65+P65</f>
        <v>2770.2</v>
      </c>
      <c r="U65" s="109">
        <f>K65-S65</f>
        <v>16936.2</v>
      </c>
    </row>
    <row r="66" spans="1:21" s="52" customFormat="1" ht="16.5" customHeight="1" x14ac:dyDescent="0.25">
      <c r="A66" s="39">
        <v>57</v>
      </c>
      <c r="B66" s="18" t="s">
        <v>191</v>
      </c>
      <c r="C66" s="18" t="s">
        <v>192</v>
      </c>
      <c r="D66" s="18" t="s">
        <v>65</v>
      </c>
      <c r="E66" s="18" t="s">
        <v>78</v>
      </c>
      <c r="F66" s="18" t="s">
        <v>70</v>
      </c>
      <c r="G66" s="20" t="s">
        <v>113</v>
      </c>
      <c r="H66" s="23">
        <v>45413</v>
      </c>
      <c r="I66" s="45" t="s">
        <v>247</v>
      </c>
      <c r="J66" s="45"/>
      <c r="K66" s="56">
        <v>18000</v>
      </c>
      <c r="L66" s="78">
        <f>K66*2.87%</f>
        <v>516.6</v>
      </c>
      <c r="M66" s="78">
        <f>K66*7.1%</f>
        <v>1277.9999999999998</v>
      </c>
      <c r="N66" s="78">
        <f>(K66*1.2)/100</f>
        <v>216</v>
      </c>
      <c r="O66" s="78">
        <f>K66*3.04%</f>
        <v>547.20000000000005</v>
      </c>
      <c r="P66" s="78">
        <f>K66*7.09%</f>
        <v>1276.2</v>
      </c>
      <c r="Q66" s="78">
        <v>0</v>
      </c>
      <c r="R66" s="78">
        <f>SUM(L66:Q66)</f>
        <v>3834</v>
      </c>
      <c r="S66" s="78">
        <f>L66+O66+Q66</f>
        <v>1063.8000000000002</v>
      </c>
      <c r="T66" s="78">
        <f>M66+N66+P66</f>
        <v>2770.2</v>
      </c>
      <c r="U66" s="109">
        <f>K66-S66</f>
        <v>16936.2</v>
      </c>
    </row>
    <row r="67" spans="1:21" s="52" customFormat="1" ht="16.5" customHeight="1" x14ac:dyDescent="0.25">
      <c r="A67" s="39">
        <v>58</v>
      </c>
      <c r="B67" s="18" t="s">
        <v>181</v>
      </c>
      <c r="C67" s="18" t="s">
        <v>182</v>
      </c>
      <c r="D67" s="40" t="s">
        <v>61</v>
      </c>
      <c r="E67" s="18" t="s">
        <v>51</v>
      </c>
      <c r="F67" s="18" t="s">
        <v>70</v>
      </c>
      <c r="G67" s="20" t="s">
        <v>111</v>
      </c>
      <c r="H67" s="23">
        <v>45387</v>
      </c>
      <c r="I67" s="45" t="s">
        <v>247</v>
      </c>
      <c r="J67" s="45"/>
      <c r="K67" s="56">
        <v>10000</v>
      </c>
      <c r="L67" s="78">
        <f>K67*2.87%</f>
        <v>287</v>
      </c>
      <c r="M67" s="78">
        <f>K67*7.1%</f>
        <v>709.99999999999989</v>
      </c>
      <c r="N67" s="78">
        <f>(K67*1.2)/100</f>
        <v>120</v>
      </c>
      <c r="O67" s="78">
        <f>K67*3.04%</f>
        <v>304</v>
      </c>
      <c r="P67" s="78">
        <f>K67*7.09%</f>
        <v>709</v>
      </c>
      <c r="Q67" s="78">
        <v>0</v>
      </c>
      <c r="R67" s="78">
        <f>SUM(L67:Q67)</f>
        <v>2130</v>
      </c>
      <c r="S67" s="78">
        <f>L67+O67+Q67</f>
        <v>591</v>
      </c>
      <c r="T67" s="78">
        <f>M67+N67+P67</f>
        <v>1539</v>
      </c>
      <c r="U67" s="109">
        <f>K67-S67</f>
        <v>9409</v>
      </c>
    </row>
    <row r="68" spans="1:21" s="104" customFormat="1" ht="16.5" customHeight="1" x14ac:dyDescent="0.25">
      <c r="A68" s="39">
        <v>59</v>
      </c>
      <c r="B68" s="18" t="s">
        <v>220</v>
      </c>
      <c r="C68" s="18" t="s">
        <v>221</v>
      </c>
      <c r="D68" s="18" t="s">
        <v>222</v>
      </c>
      <c r="E68" s="25" t="s">
        <v>59</v>
      </c>
      <c r="F68" s="18" t="s">
        <v>70</v>
      </c>
      <c r="G68" s="20" t="s">
        <v>111</v>
      </c>
      <c r="H68" s="26">
        <v>45568</v>
      </c>
      <c r="I68" s="45" t="s">
        <v>247</v>
      </c>
      <c r="J68" s="45"/>
      <c r="K68" s="56">
        <v>10000</v>
      </c>
      <c r="L68" s="78">
        <f>K68*2.87%</f>
        <v>287</v>
      </c>
      <c r="M68" s="78">
        <f>K68*7.1%</f>
        <v>709.99999999999989</v>
      </c>
      <c r="N68" s="78">
        <f>(K68*1.2)/100</f>
        <v>120</v>
      </c>
      <c r="O68" s="78">
        <f>K68*3.04%</f>
        <v>304</v>
      </c>
      <c r="P68" s="78">
        <f>K68*7.09%</f>
        <v>709</v>
      </c>
      <c r="Q68" s="78">
        <v>0</v>
      </c>
      <c r="R68" s="78">
        <f>SUM(L68:Q68)</f>
        <v>2130</v>
      </c>
      <c r="S68" s="78">
        <f>L68+O68+Q68</f>
        <v>591</v>
      </c>
      <c r="T68" s="78">
        <f>M68+N68+P68</f>
        <v>1539</v>
      </c>
      <c r="U68" s="109">
        <f>K68-S68</f>
        <v>9409</v>
      </c>
    </row>
    <row r="69" spans="1:21" s="104" customFormat="1" ht="16.5" customHeight="1" x14ac:dyDescent="0.25">
      <c r="A69" s="39">
        <v>60</v>
      </c>
      <c r="B69" s="25" t="s">
        <v>287</v>
      </c>
      <c r="C69" s="25" t="s">
        <v>288</v>
      </c>
      <c r="D69" s="25" t="s">
        <v>142</v>
      </c>
      <c r="E69" s="25" t="s">
        <v>237</v>
      </c>
      <c r="F69" s="18" t="s">
        <v>70</v>
      </c>
      <c r="G69" s="49" t="s">
        <v>113</v>
      </c>
      <c r="H69" s="33" t="s">
        <v>282</v>
      </c>
      <c r="I69" s="59" t="s">
        <v>249</v>
      </c>
      <c r="J69" s="84"/>
      <c r="K69" s="102">
        <v>15000</v>
      </c>
      <c r="L69" s="103">
        <v>430.5</v>
      </c>
      <c r="M69" s="103">
        <v>1065</v>
      </c>
      <c r="N69" s="103">
        <v>180</v>
      </c>
      <c r="O69" s="103">
        <v>456</v>
      </c>
      <c r="P69" s="103">
        <v>1063.5</v>
      </c>
      <c r="Q69" s="103">
        <v>0</v>
      </c>
      <c r="R69" s="103">
        <v>3195</v>
      </c>
      <c r="S69" s="103">
        <v>886.5</v>
      </c>
      <c r="T69" s="103">
        <v>2308.5</v>
      </c>
      <c r="U69" s="103">
        <v>14113.5</v>
      </c>
    </row>
    <row r="70" spans="1:21" s="104" customFormat="1" ht="15.75" customHeight="1" x14ac:dyDescent="0.25">
      <c r="A70" s="39">
        <v>61</v>
      </c>
      <c r="B70" s="19" t="s">
        <v>89</v>
      </c>
      <c r="C70" s="19" t="s">
        <v>90</v>
      </c>
      <c r="D70" s="19" t="s">
        <v>64</v>
      </c>
      <c r="E70" s="19" t="s">
        <v>96</v>
      </c>
      <c r="F70" s="19" t="s">
        <v>70</v>
      </c>
      <c r="G70" s="20" t="s">
        <v>113</v>
      </c>
      <c r="H70" s="21">
        <v>44517</v>
      </c>
      <c r="I70" s="45" t="s">
        <v>247</v>
      </c>
      <c r="J70" s="45"/>
      <c r="K70" s="75">
        <v>18000</v>
      </c>
      <c r="L70" s="78">
        <f>K70*2.87%</f>
        <v>516.6</v>
      </c>
      <c r="M70" s="78">
        <f>K70*7.1%</f>
        <v>1277.9999999999998</v>
      </c>
      <c r="N70" s="78">
        <f>(K70*1.2)/100</f>
        <v>216</v>
      </c>
      <c r="O70" s="78">
        <f>K70*3.04%</f>
        <v>547.20000000000005</v>
      </c>
      <c r="P70" s="78">
        <f>K70*7.09%</f>
        <v>1276.2</v>
      </c>
      <c r="Q70" s="78">
        <v>0</v>
      </c>
      <c r="R70" s="78">
        <f>SUM(L70:Q70)</f>
        <v>3834</v>
      </c>
      <c r="S70" s="78">
        <f>L70+O70+Q70</f>
        <v>1063.8000000000002</v>
      </c>
      <c r="T70" s="78">
        <f>M70+N70+P70</f>
        <v>2770.2</v>
      </c>
      <c r="U70" s="109">
        <f>K70-S70</f>
        <v>16936.2</v>
      </c>
    </row>
    <row r="71" spans="1:21" s="104" customFormat="1" ht="15.75" customHeight="1" x14ac:dyDescent="0.25">
      <c r="A71" s="39">
        <v>62</v>
      </c>
      <c r="B71" s="25" t="s">
        <v>242</v>
      </c>
      <c r="C71" s="25" t="s">
        <v>243</v>
      </c>
      <c r="D71" s="25" t="s">
        <v>214</v>
      </c>
      <c r="E71" s="53" t="s">
        <v>244</v>
      </c>
      <c r="F71" s="18" t="s">
        <v>70</v>
      </c>
      <c r="G71" s="49" t="s">
        <v>112</v>
      </c>
      <c r="H71" s="33" t="s">
        <v>245</v>
      </c>
      <c r="I71" s="45" t="s">
        <v>247</v>
      </c>
      <c r="J71" s="45"/>
      <c r="K71" s="56">
        <v>18000</v>
      </c>
      <c r="L71" s="78">
        <v>516.6</v>
      </c>
      <c r="M71" s="78">
        <v>1278</v>
      </c>
      <c r="N71" s="78">
        <v>216</v>
      </c>
      <c r="O71" s="78">
        <v>547.20000000000005</v>
      </c>
      <c r="P71" s="78">
        <v>1276.2</v>
      </c>
      <c r="Q71" s="78">
        <v>0</v>
      </c>
      <c r="R71" s="78">
        <v>3834</v>
      </c>
      <c r="S71" s="78">
        <v>1063.8000000000002</v>
      </c>
      <c r="T71" s="78">
        <v>2770.2</v>
      </c>
      <c r="U71" s="109">
        <v>16936.2</v>
      </c>
    </row>
    <row r="72" spans="1:21" s="104" customFormat="1" ht="15.75" customHeight="1" x14ac:dyDescent="0.25">
      <c r="A72" s="39">
        <v>63</v>
      </c>
      <c r="B72" s="19" t="s">
        <v>84</v>
      </c>
      <c r="C72" s="19" t="s">
        <v>85</v>
      </c>
      <c r="D72" s="19" t="s">
        <v>64</v>
      </c>
      <c r="E72" s="19" t="s">
        <v>57</v>
      </c>
      <c r="F72" s="19" t="s">
        <v>70</v>
      </c>
      <c r="G72" s="20" t="s">
        <v>113</v>
      </c>
      <c r="H72" s="21">
        <v>44478</v>
      </c>
      <c r="I72" s="45" t="s">
        <v>247</v>
      </c>
      <c r="J72" s="45"/>
      <c r="K72" s="75">
        <v>15000</v>
      </c>
      <c r="L72" s="78">
        <f>K72*2.87%</f>
        <v>430.5</v>
      </c>
      <c r="M72" s="78">
        <f>K72*7.1%</f>
        <v>1065</v>
      </c>
      <c r="N72" s="78">
        <f>(K72*1.2)/100</f>
        <v>180</v>
      </c>
      <c r="O72" s="78">
        <f>K72*3.04%</f>
        <v>456</v>
      </c>
      <c r="P72" s="78">
        <f>K72*7.09%</f>
        <v>1063.5</v>
      </c>
      <c r="Q72" s="78">
        <v>0</v>
      </c>
      <c r="R72" s="78">
        <f>SUM(L72:Q72)</f>
        <v>3195</v>
      </c>
      <c r="S72" s="78">
        <f>L72+O72+Q72</f>
        <v>886.5</v>
      </c>
      <c r="T72" s="78">
        <f t="shared" ref="T72:T82" si="21">M72+N72+P72</f>
        <v>2308.5</v>
      </c>
      <c r="U72" s="109">
        <f t="shared" ref="U72:U82" si="22">K72-S72</f>
        <v>14113.5</v>
      </c>
    </row>
    <row r="73" spans="1:21" s="38" customFormat="1" ht="19.5" customHeight="1" x14ac:dyDescent="0.25">
      <c r="A73" s="39">
        <v>64</v>
      </c>
      <c r="B73" s="19" t="s">
        <v>123</v>
      </c>
      <c r="C73" s="18" t="s">
        <v>124</v>
      </c>
      <c r="D73" s="19" t="s">
        <v>66</v>
      </c>
      <c r="E73" s="19" t="s">
        <v>110</v>
      </c>
      <c r="F73" s="19" t="s">
        <v>70</v>
      </c>
      <c r="G73" s="20" t="s">
        <v>111</v>
      </c>
      <c r="H73" s="21">
        <v>44713</v>
      </c>
      <c r="I73" s="45" t="s">
        <v>249</v>
      </c>
      <c r="J73" s="45"/>
      <c r="K73" s="76">
        <v>12000</v>
      </c>
      <c r="L73" s="78">
        <f>K73*2.87%</f>
        <v>344.4</v>
      </c>
      <c r="M73" s="78">
        <f>K73*7.1%</f>
        <v>851.99999999999989</v>
      </c>
      <c r="N73" s="78">
        <f>(K73*1.2)/100</f>
        <v>144</v>
      </c>
      <c r="O73" s="78">
        <f>K73*3.04%</f>
        <v>364.8</v>
      </c>
      <c r="P73" s="78">
        <f>K73*7.09%</f>
        <v>850.80000000000007</v>
      </c>
      <c r="Q73" s="78">
        <v>0</v>
      </c>
      <c r="R73" s="78">
        <f>SUM(L73:Q73)</f>
        <v>2556</v>
      </c>
      <c r="S73" s="78">
        <f>L73+O73+Q73</f>
        <v>709.2</v>
      </c>
      <c r="T73" s="78">
        <f t="shared" si="21"/>
        <v>1846.8</v>
      </c>
      <c r="U73" s="109">
        <f t="shared" si="22"/>
        <v>11290.8</v>
      </c>
    </row>
    <row r="74" spans="1:21" s="38" customFormat="1" ht="16.5" customHeight="1" x14ac:dyDescent="0.25">
      <c r="A74" s="39">
        <v>65</v>
      </c>
      <c r="B74" s="25" t="s">
        <v>297</v>
      </c>
      <c r="C74" s="25" t="s">
        <v>298</v>
      </c>
      <c r="D74" s="25" t="s">
        <v>83</v>
      </c>
      <c r="E74" s="25" t="s">
        <v>299</v>
      </c>
      <c r="F74" s="18" t="s">
        <v>70</v>
      </c>
      <c r="G74" s="49" t="s">
        <v>113</v>
      </c>
      <c r="H74" s="33" t="s">
        <v>300</v>
      </c>
      <c r="I74" s="59" t="s">
        <v>247</v>
      </c>
      <c r="J74" s="22"/>
      <c r="K74" s="56">
        <v>13000</v>
      </c>
      <c r="L74" s="78">
        <f>K74*2.87%</f>
        <v>373.1</v>
      </c>
      <c r="M74" s="78">
        <f>K74*7.1%</f>
        <v>922.99999999999989</v>
      </c>
      <c r="N74" s="78">
        <f>(K74*1.2)/100</f>
        <v>156</v>
      </c>
      <c r="O74" s="78">
        <f>K74*3.04%</f>
        <v>395.2</v>
      </c>
      <c r="P74" s="78">
        <f>K74*7.09%</f>
        <v>921.7</v>
      </c>
      <c r="Q74" s="78">
        <v>0</v>
      </c>
      <c r="R74" s="78">
        <f>SUM(L74:Q74)</f>
        <v>2769</v>
      </c>
      <c r="S74" s="78">
        <f>L74+O74+Q74</f>
        <v>768.3</v>
      </c>
      <c r="T74" s="78">
        <f t="shared" si="21"/>
        <v>2000.7</v>
      </c>
      <c r="U74" s="109">
        <f t="shared" si="22"/>
        <v>12231.7</v>
      </c>
    </row>
    <row r="75" spans="1:21" s="38" customFormat="1" ht="16.5" customHeight="1" x14ac:dyDescent="0.25">
      <c r="A75" s="39">
        <v>66</v>
      </c>
      <c r="B75" s="25" t="s">
        <v>303</v>
      </c>
      <c r="C75" s="25" t="s">
        <v>304</v>
      </c>
      <c r="D75" s="25" t="s">
        <v>61</v>
      </c>
      <c r="E75" s="25" t="s">
        <v>157</v>
      </c>
      <c r="F75" s="18" t="s">
        <v>70</v>
      </c>
      <c r="G75" s="49" t="s">
        <v>111</v>
      </c>
      <c r="H75" s="33" t="s">
        <v>300</v>
      </c>
      <c r="I75" s="59" t="s">
        <v>247</v>
      </c>
      <c r="J75" s="84"/>
      <c r="K75" s="56">
        <v>10000</v>
      </c>
      <c r="L75" s="78">
        <f>K75*2.87%</f>
        <v>287</v>
      </c>
      <c r="M75" s="78">
        <f>K75*7.1%</f>
        <v>709.99999999999989</v>
      </c>
      <c r="N75" s="78">
        <f>(K75*1.2)/100</f>
        <v>120</v>
      </c>
      <c r="O75" s="78">
        <f>K75*3.04%</f>
        <v>304</v>
      </c>
      <c r="P75" s="78">
        <f>K75*7.09%</f>
        <v>709</v>
      </c>
      <c r="Q75" s="78">
        <v>0</v>
      </c>
      <c r="R75" s="78">
        <f>SUM(L75:Q75)</f>
        <v>2130</v>
      </c>
      <c r="S75" s="78">
        <f>L75+O75+Q75</f>
        <v>591</v>
      </c>
      <c r="T75" s="78">
        <f t="shared" si="21"/>
        <v>1539</v>
      </c>
      <c r="U75" s="109">
        <f t="shared" si="22"/>
        <v>9409</v>
      </c>
    </row>
    <row r="76" spans="1:21" s="38" customFormat="1" ht="16.5" customHeight="1" x14ac:dyDescent="0.25">
      <c r="A76" s="39">
        <v>67</v>
      </c>
      <c r="B76" s="25" t="s">
        <v>306</v>
      </c>
      <c r="C76" s="25" t="s">
        <v>307</v>
      </c>
      <c r="D76" s="25" t="s">
        <v>55</v>
      </c>
      <c r="E76" s="25" t="s">
        <v>308</v>
      </c>
      <c r="F76" s="18" t="s">
        <v>70</v>
      </c>
      <c r="G76" s="49" t="s">
        <v>113</v>
      </c>
      <c r="H76" s="33" t="s">
        <v>313</v>
      </c>
      <c r="I76" s="59" t="s">
        <v>247</v>
      </c>
      <c r="J76" s="84"/>
      <c r="K76" s="56">
        <v>13000</v>
      </c>
      <c r="L76" s="78">
        <f>K76*2.87%</f>
        <v>373.1</v>
      </c>
      <c r="M76" s="78">
        <f>K76*7.1%</f>
        <v>922.99999999999989</v>
      </c>
      <c r="N76" s="78">
        <f>(K76*1.2)/100</f>
        <v>156</v>
      </c>
      <c r="O76" s="78">
        <f>K76*3.04%</f>
        <v>395.2</v>
      </c>
      <c r="P76" s="78">
        <f>K76*7.09%</f>
        <v>921.7</v>
      </c>
      <c r="Q76" s="78">
        <v>0</v>
      </c>
      <c r="R76" s="78">
        <f>SUM(L76:Q76)</f>
        <v>2769</v>
      </c>
      <c r="S76" s="78">
        <f>L76+O76+Q76</f>
        <v>768.3</v>
      </c>
      <c r="T76" s="78">
        <f t="shared" si="21"/>
        <v>2000.7</v>
      </c>
      <c r="U76" s="109">
        <f t="shared" si="22"/>
        <v>12231.7</v>
      </c>
    </row>
    <row r="77" spans="1:21" s="38" customFormat="1" ht="16.5" customHeight="1" x14ac:dyDescent="0.25">
      <c r="A77" s="39">
        <v>68</v>
      </c>
      <c r="B77" s="25" t="s">
        <v>309</v>
      </c>
      <c r="C77" s="25" t="s">
        <v>310</v>
      </c>
      <c r="D77" s="25" t="s">
        <v>66</v>
      </c>
      <c r="E77" s="25" t="s">
        <v>236</v>
      </c>
      <c r="F77" s="18" t="s">
        <v>70</v>
      </c>
      <c r="G77" s="49" t="s">
        <v>113</v>
      </c>
      <c r="H77" s="33" t="s">
        <v>314</v>
      </c>
      <c r="I77" s="59" t="s">
        <v>247</v>
      </c>
      <c r="J77" s="84"/>
      <c r="K77" s="56">
        <v>12000</v>
      </c>
      <c r="L77" s="78">
        <v>0</v>
      </c>
      <c r="M77" s="78">
        <v>0</v>
      </c>
      <c r="N77" s="78">
        <v>0</v>
      </c>
      <c r="O77" s="78">
        <v>0</v>
      </c>
      <c r="P77" s="78">
        <v>0</v>
      </c>
      <c r="Q77" s="78">
        <v>0</v>
      </c>
      <c r="R77" s="78">
        <v>0</v>
      </c>
      <c r="S77" s="78">
        <v>0</v>
      </c>
      <c r="T77" s="78">
        <f t="shared" si="21"/>
        <v>0</v>
      </c>
      <c r="U77" s="109">
        <f t="shared" si="22"/>
        <v>12000</v>
      </c>
    </row>
    <row r="78" spans="1:21" s="38" customFormat="1" ht="16.5" customHeight="1" x14ac:dyDescent="0.25">
      <c r="A78" s="39">
        <v>69</v>
      </c>
      <c r="B78" s="25" t="s">
        <v>315</v>
      </c>
      <c r="C78" s="25" t="s">
        <v>316</v>
      </c>
      <c r="D78" s="25" t="s">
        <v>66</v>
      </c>
      <c r="E78" s="25" t="s">
        <v>236</v>
      </c>
      <c r="F78" s="18" t="s">
        <v>70</v>
      </c>
      <c r="G78" s="49" t="s">
        <v>113</v>
      </c>
      <c r="H78" s="33" t="s">
        <v>314</v>
      </c>
      <c r="I78" s="59" t="s">
        <v>247</v>
      </c>
      <c r="J78" s="84"/>
      <c r="K78" s="56">
        <v>12000</v>
      </c>
      <c r="L78" s="78">
        <v>0</v>
      </c>
      <c r="M78" s="78">
        <v>0</v>
      </c>
      <c r="N78" s="78">
        <v>0</v>
      </c>
      <c r="O78" s="78">
        <v>0</v>
      </c>
      <c r="P78" s="78">
        <v>0</v>
      </c>
      <c r="Q78" s="78">
        <v>0</v>
      </c>
      <c r="R78" s="78">
        <v>0</v>
      </c>
      <c r="S78" s="78">
        <v>0</v>
      </c>
      <c r="T78" s="78">
        <f t="shared" si="21"/>
        <v>0</v>
      </c>
      <c r="U78" s="109">
        <f t="shared" si="22"/>
        <v>12000</v>
      </c>
    </row>
    <row r="79" spans="1:21" s="38" customFormat="1" ht="16.5" customHeight="1" x14ac:dyDescent="0.25">
      <c r="A79" s="39">
        <v>70</v>
      </c>
      <c r="B79" s="25" t="s">
        <v>317</v>
      </c>
      <c r="C79" s="25" t="s">
        <v>318</v>
      </c>
      <c r="D79" s="25" t="s">
        <v>66</v>
      </c>
      <c r="E79" s="25" t="s">
        <v>236</v>
      </c>
      <c r="F79" s="18" t="s">
        <v>70</v>
      </c>
      <c r="G79" s="49" t="s">
        <v>113</v>
      </c>
      <c r="H79" s="33" t="s">
        <v>314</v>
      </c>
      <c r="I79" s="59" t="s">
        <v>247</v>
      </c>
      <c r="J79" s="84"/>
      <c r="K79" s="56">
        <v>12000</v>
      </c>
      <c r="L79" s="78">
        <v>0</v>
      </c>
      <c r="M79" s="78">
        <v>0</v>
      </c>
      <c r="N79" s="78">
        <v>0</v>
      </c>
      <c r="O79" s="78">
        <v>0</v>
      </c>
      <c r="P79" s="78">
        <v>0</v>
      </c>
      <c r="Q79" s="78">
        <v>0</v>
      </c>
      <c r="R79" s="78">
        <v>0</v>
      </c>
      <c r="S79" s="78">
        <v>0</v>
      </c>
      <c r="T79" s="78">
        <f t="shared" si="21"/>
        <v>0</v>
      </c>
      <c r="U79" s="109">
        <f t="shared" si="22"/>
        <v>12000</v>
      </c>
    </row>
    <row r="80" spans="1:21" s="38" customFormat="1" ht="16.5" customHeight="1" x14ac:dyDescent="0.25">
      <c r="A80" s="39">
        <v>71</v>
      </c>
      <c r="B80" s="25" t="s">
        <v>311</v>
      </c>
      <c r="C80" s="25" t="s">
        <v>312</v>
      </c>
      <c r="D80" s="25" t="s">
        <v>55</v>
      </c>
      <c r="E80" s="25" t="s">
        <v>308</v>
      </c>
      <c r="F80" s="18" t="s">
        <v>70</v>
      </c>
      <c r="G80" s="49" t="s">
        <v>113</v>
      </c>
      <c r="H80" s="33" t="s">
        <v>314</v>
      </c>
      <c r="I80" s="59" t="s">
        <v>247</v>
      </c>
      <c r="J80" s="84"/>
      <c r="K80" s="76">
        <v>12000</v>
      </c>
      <c r="L80" s="78">
        <f>K80*2.87%</f>
        <v>344.4</v>
      </c>
      <c r="M80" s="78">
        <f>K80*7.1%</f>
        <v>851.99999999999989</v>
      </c>
      <c r="N80" s="78">
        <f>(K80*1.2)/100</f>
        <v>144</v>
      </c>
      <c r="O80" s="78">
        <f>K80*3.04%</f>
        <v>364.8</v>
      </c>
      <c r="P80" s="78">
        <f>K80*7.09%</f>
        <v>850.80000000000007</v>
      </c>
      <c r="Q80" s="78">
        <v>0</v>
      </c>
      <c r="R80" s="78">
        <f>SUM(L80:Q80)</f>
        <v>2556</v>
      </c>
      <c r="S80" s="78">
        <f>L80+O80+Q80</f>
        <v>709.2</v>
      </c>
      <c r="T80" s="78">
        <f t="shared" si="21"/>
        <v>1846.8</v>
      </c>
      <c r="U80" s="109">
        <f t="shared" si="22"/>
        <v>11290.8</v>
      </c>
    </row>
    <row r="81" spans="1:1177" s="38" customFormat="1" ht="16.5" customHeight="1" x14ac:dyDescent="0.25">
      <c r="A81" s="39">
        <v>72</v>
      </c>
      <c r="B81" s="25" t="s">
        <v>319</v>
      </c>
      <c r="C81" s="25" t="s">
        <v>320</v>
      </c>
      <c r="D81" s="25" t="s">
        <v>66</v>
      </c>
      <c r="E81" s="25" t="s">
        <v>110</v>
      </c>
      <c r="F81" s="18" t="s">
        <v>70</v>
      </c>
      <c r="G81" s="49" t="s">
        <v>113</v>
      </c>
      <c r="H81" s="33" t="s">
        <v>314</v>
      </c>
      <c r="I81" s="59" t="s">
        <v>247</v>
      </c>
      <c r="J81" s="84"/>
      <c r="K81" s="56">
        <v>12000</v>
      </c>
      <c r="L81" s="78">
        <v>0</v>
      </c>
      <c r="M81" s="78">
        <v>0</v>
      </c>
      <c r="N81" s="78">
        <v>0</v>
      </c>
      <c r="O81" s="78">
        <v>0</v>
      </c>
      <c r="P81" s="78">
        <v>0</v>
      </c>
      <c r="Q81" s="78">
        <v>0</v>
      </c>
      <c r="R81" s="78">
        <v>0</v>
      </c>
      <c r="S81" s="78">
        <v>0</v>
      </c>
      <c r="T81" s="78">
        <f t="shared" si="21"/>
        <v>0</v>
      </c>
      <c r="U81" s="109">
        <f t="shared" si="22"/>
        <v>12000</v>
      </c>
    </row>
    <row r="82" spans="1:1177" s="38" customFormat="1" ht="16.5" customHeight="1" x14ac:dyDescent="0.25">
      <c r="A82" s="39">
        <v>73</v>
      </c>
      <c r="B82" s="25" t="s">
        <v>321</v>
      </c>
      <c r="C82" s="25" t="s">
        <v>322</v>
      </c>
      <c r="D82" s="25" t="s">
        <v>83</v>
      </c>
      <c r="E82" s="25" t="s">
        <v>268</v>
      </c>
      <c r="F82" s="18" t="s">
        <v>70</v>
      </c>
      <c r="G82" s="49" t="s">
        <v>113</v>
      </c>
      <c r="H82" s="33" t="s">
        <v>314</v>
      </c>
      <c r="I82" s="59" t="s">
        <v>247</v>
      </c>
      <c r="J82" s="84"/>
      <c r="K82" s="75">
        <v>15000</v>
      </c>
      <c r="L82" s="78">
        <f>K82*2.87%</f>
        <v>430.5</v>
      </c>
      <c r="M82" s="78">
        <f>K82*7.1%</f>
        <v>1065</v>
      </c>
      <c r="N82" s="78">
        <f>(K82*1.2)/100</f>
        <v>180</v>
      </c>
      <c r="O82" s="78">
        <f>K82*3.04%</f>
        <v>456</v>
      </c>
      <c r="P82" s="78">
        <f>K82*7.09%</f>
        <v>1063.5</v>
      </c>
      <c r="Q82" s="78">
        <v>0</v>
      </c>
      <c r="R82" s="78">
        <f>SUM(L82:Q82)</f>
        <v>3195</v>
      </c>
      <c r="S82" s="78">
        <f>L82+O82+Q82</f>
        <v>886.5</v>
      </c>
      <c r="T82" s="78">
        <f t="shared" si="21"/>
        <v>2308.5</v>
      </c>
      <c r="U82" s="109">
        <f t="shared" si="22"/>
        <v>14113.5</v>
      </c>
    </row>
    <row r="83" spans="1:1177" s="38" customFormat="1" ht="16.5" customHeight="1" x14ac:dyDescent="0.25">
      <c r="A83" s="39">
        <v>74</v>
      </c>
      <c r="B83" s="140" t="s">
        <v>305</v>
      </c>
      <c r="C83" s="140" t="s">
        <v>301</v>
      </c>
      <c r="D83" s="140" t="s">
        <v>142</v>
      </c>
      <c r="E83" s="140" t="s">
        <v>302</v>
      </c>
      <c r="F83" s="141" t="s">
        <v>70</v>
      </c>
      <c r="G83" s="142" t="s">
        <v>112</v>
      </c>
      <c r="H83" s="143" t="s">
        <v>300</v>
      </c>
      <c r="I83" s="144" t="s">
        <v>247</v>
      </c>
      <c r="J83" s="145"/>
      <c r="K83" s="146">
        <v>15000</v>
      </c>
      <c r="L83" s="147">
        <f>K83*2.87%</f>
        <v>430.5</v>
      </c>
      <c r="M83" s="147">
        <f>K83*7.1%</f>
        <v>1065</v>
      </c>
      <c r="N83" s="147">
        <f>(K83*1.2)/100</f>
        <v>180</v>
      </c>
      <c r="O83" s="147">
        <f>K83*3.04%</f>
        <v>456</v>
      </c>
      <c r="P83" s="147">
        <f>K83*7.09%</f>
        <v>1063.5</v>
      </c>
      <c r="Q83" s="147">
        <v>0</v>
      </c>
      <c r="R83" s="147">
        <f>SUM(L83:Q83)</f>
        <v>3195</v>
      </c>
      <c r="S83" s="147">
        <f>L83+O83+Q83</f>
        <v>886.5</v>
      </c>
      <c r="T83" s="147">
        <f>M83+N83+P83</f>
        <v>2308.5</v>
      </c>
      <c r="U83" s="148">
        <f>K83-S83</f>
        <v>14113.5</v>
      </c>
    </row>
    <row r="84" spans="1:1177" s="38" customFormat="1" ht="16.5" customHeight="1" x14ac:dyDescent="0.25">
      <c r="A84" s="39">
        <v>75</v>
      </c>
      <c r="B84" s="25" t="s">
        <v>325</v>
      </c>
      <c r="C84" s="25" t="s">
        <v>326</v>
      </c>
      <c r="D84" s="25" t="s">
        <v>264</v>
      </c>
      <c r="E84" s="25" t="s">
        <v>263</v>
      </c>
      <c r="F84" s="18" t="s">
        <v>70</v>
      </c>
      <c r="G84" s="49" t="s">
        <v>113</v>
      </c>
      <c r="H84" s="33" t="s">
        <v>327</v>
      </c>
      <c r="I84" s="59" t="s">
        <v>247</v>
      </c>
      <c r="J84" s="84"/>
      <c r="K84" s="56">
        <v>13000</v>
      </c>
      <c r="L84" s="78">
        <f>K84*2.87%</f>
        <v>373.1</v>
      </c>
      <c r="M84" s="78">
        <f>K84*7.1%</f>
        <v>922.99999999999989</v>
      </c>
      <c r="N84" s="78">
        <f>(K84*1.2)/100</f>
        <v>156</v>
      </c>
      <c r="O84" s="78">
        <f>K84*3.04%</f>
        <v>395.2</v>
      </c>
      <c r="P84" s="78">
        <f>K84*7.09%</f>
        <v>921.7</v>
      </c>
      <c r="Q84" s="78">
        <v>0</v>
      </c>
      <c r="R84" s="78">
        <f>SUM(L84:Q84)</f>
        <v>2769</v>
      </c>
      <c r="S84" s="78">
        <f>L84+O84+Q84</f>
        <v>768.3</v>
      </c>
      <c r="T84" s="78">
        <f>M84+N84+P84</f>
        <v>2000.7</v>
      </c>
      <c r="U84" s="109">
        <f>K84-S84</f>
        <v>12231.7</v>
      </c>
    </row>
    <row r="85" spans="1:1177" s="38" customFormat="1" ht="16.5" customHeight="1" x14ac:dyDescent="0.25">
      <c r="A85" s="39">
        <v>76</v>
      </c>
      <c r="B85" s="140" t="s">
        <v>328</v>
      </c>
      <c r="C85" s="140" t="s">
        <v>329</v>
      </c>
      <c r="D85" s="140" t="s">
        <v>66</v>
      </c>
      <c r="E85" s="140" t="s">
        <v>110</v>
      </c>
      <c r="F85" s="141" t="s">
        <v>70</v>
      </c>
      <c r="G85" s="142" t="s">
        <v>113</v>
      </c>
      <c r="H85" s="143" t="s">
        <v>327</v>
      </c>
      <c r="I85" s="144" t="s">
        <v>247</v>
      </c>
      <c r="J85" s="145"/>
      <c r="K85" s="160">
        <v>12000</v>
      </c>
      <c r="L85" s="161"/>
      <c r="M85" s="161"/>
      <c r="N85" s="161"/>
      <c r="O85" s="161"/>
      <c r="P85" s="161"/>
      <c r="Q85" s="161"/>
      <c r="R85" s="161"/>
      <c r="S85" s="161"/>
      <c r="T85" s="161"/>
      <c r="U85" s="162">
        <v>12000</v>
      </c>
    </row>
    <row r="86" spans="1:1177" s="38" customFormat="1" ht="16.5" customHeight="1" x14ac:dyDescent="0.25">
      <c r="A86" s="39">
        <v>77</v>
      </c>
      <c r="B86" s="140" t="s">
        <v>330</v>
      </c>
      <c r="C86" s="140" t="s">
        <v>331</v>
      </c>
      <c r="D86" s="140" t="s">
        <v>142</v>
      </c>
      <c r="E86" s="140" t="s">
        <v>237</v>
      </c>
      <c r="F86" s="141" t="s">
        <v>70</v>
      </c>
      <c r="G86" s="142" t="s">
        <v>113</v>
      </c>
      <c r="H86" s="143" t="s">
        <v>327</v>
      </c>
      <c r="I86" s="144" t="s">
        <v>247</v>
      </c>
      <c r="J86" s="145"/>
      <c r="K86" s="160">
        <v>15000</v>
      </c>
      <c r="L86" s="161">
        <v>430.5</v>
      </c>
      <c r="M86" s="161">
        <v>1065</v>
      </c>
      <c r="N86" s="161">
        <v>180</v>
      </c>
      <c r="O86" s="161">
        <v>456</v>
      </c>
      <c r="P86" s="161">
        <v>1063.5</v>
      </c>
      <c r="Q86" s="161">
        <v>0</v>
      </c>
      <c r="R86" s="161">
        <v>3195</v>
      </c>
      <c r="S86" s="161">
        <v>886.5</v>
      </c>
      <c r="T86" s="161">
        <v>2308.5</v>
      </c>
      <c r="U86" s="162">
        <v>14113.5</v>
      </c>
    </row>
    <row r="87" spans="1:1177" s="38" customFormat="1" ht="16.5" customHeight="1" x14ac:dyDescent="0.25">
      <c r="A87" s="39">
        <v>78</v>
      </c>
      <c r="B87" s="140" t="s">
        <v>332</v>
      </c>
      <c r="C87" s="140" t="s">
        <v>333</v>
      </c>
      <c r="D87" s="140" t="s">
        <v>55</v>
      </c>
      <c r="E87" s="140" t="s">
        <v>79</v>
      </c>
      <c r="F87" s="141" t="s">
        <v>70</v>
      </c>
      <c r="G87" s="142">
        <v>11</v>
      </c>
      <c r="H87" s="143" t="s">
        <v>327</v>
      </c>
      <c r="I87" s="144" t="s">
        <v>247</v>
      </c>
      <c r="J87" s="145"/>
      <c r="K87" s="160">
        <v>13000</v>
      </c>
      <c r="L87" s="161">
        <f>K87*2.87%</f>
        <v>373.1</v>
      </c>
      <c r="M87" s="161">
        <f>K87*7.1%</f>
        <v>922.99999999999989</v>
      </c>
      <c r="N87" s="161">
        <f>(K87*1.2)/100</f>
        <v>156</v>
      </c>
      <c r="O87" s="161">
        <f>K87*3.04%</f>
        <v>395.2</v>
      </c>
      <c r="P87" s="161">
        <f>K87*7.09%</f>
        <v>921.7</v>
      </c>
      <c r="Q87" s="161">
        <v>0</v>
      </c>
      <c r="R87" s="161">
        <f>SUM(L87:Q87)</f>
        <v>2769</v>
      </c>
      <c r="S87" s="161">
        <f>L87+O87+Q87</f>
        <v>768.3</v>
      </c>
      <c r="T87" s="161">
        <f>M87+N87+P87</f>
        <v>2000.7</v>
      </c>
      <c r="U87" s="162">
        <f>K87-S87</f>
        <v>12231.7</v>
      </c>
    </row>
    <row r="88" spans="1:1177" s="38" customFormat="1" ht="16.5" customHeight="1" x14ac:dyDescent="0.25">
      <c r="A88" s="39">
        <v>79</v>
      </c>
      <c r="B88" s="140" t="s">
        <v>334</v>
      </c>
      <c r="C88" s="140" t="s">
        <v>335</v>
      </c>
      <c r="D88" s="140" t="s">
        <v>336</v>
      </c>
      <c r="E88" s="140" t="s">
        <v>296</v>
      </c>
      <c r="F88" s="141" t="s">
        <v>70</v>
      </c>
      <c r="G88" s="142" t="s">
        <v>113</v>
      </c>
      <c r="H88" s="143" t="s">
        <v>327</v>
      </c>
      <c r="I88" s="144" t="s">
        <v>247</v>
      </c>
      <c r="J88" s="145"/>
      <c r="K88" s="160">
        <v>15000</v>
      </c>
      <c r="L88" s="161">
        <v>430.5</v>
      </c>
      <c r="M88" s="161">
        <v>1065</v>
      </c>
      <c r="N88" s="161">
        <v>180</v>
      </c>
      <c r="O88" s="161">
        <v>456</v>
      </c>
      <c r="P88" s="161">
        <v>1063.5</v>
      </c>
      <c r="Q88" s="161">
        <v>0</v>
      </c>
      <c r="R88" s="161">
        <v>3195</v>
      </c>
      <c r="S88" s="161">
        <v>886.5</v>
      </c>
      <c r="T88" s="161">
        <v>2308.5</v>
      </c>
      <c r="U88" s="162">
        <v>14113.5</v>
      </c>
    </row>
    <row r="89" spans="1:1177" s="8" customFormat="1" ht="16.5" customHeight="1" x14ac:dyDescent="0.25">
      <c r="A89" s="128"/>
      <c r="B89" s="137" t="s">
        <v>283</v>
      </c>
      <c r="C89" s="137" t="s">
        <v>284</v>
      </c>
      <c r="D89" s="137" t="s">
        <v>65</v>
      </c>
      <c r="E89" s="137" t="s">
        <v>296</v>
      </c>
      <c r="F89" s="129" t="s">
        <v>70</v>
      </c>
      <c r="G89" s="138" t="s">
        <v>113</v>
      </c>
      <c r="H89" s="166" t="s">
        <v>295</v>
      </c>
      <c r="I89" s="167" t="s">
        <v>247</v>
      </c>
      <c r="J89" s="168"/>
      <c r="K89" s="169"/>
      <c r="L89" s="170"/>
      <c r="M89" s="170"/>
      <c r="N89" s="170"/>
      <c r="O89" s="170"/>
      <c r="P89" s="170"/>
      <c r="Q89" s="170"/>
      <c r="R89" s="170"/>
      <c r="S89" s="170"/>
      <c r="T89" s="170"/>
      <c r="U89" s="170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  <c r="BP89" s="67"/>
      <c r="BQ89" s="67"/>
      <c r="BR89" s="67"/>
      <c r="BS89" s="67"/>
      <c r="BT89" s="67"/>
      <c r="BU89" s="67"/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7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7"/>
      <c r="DE89" s="67"/>
      <c r="DF89" s="67"/>
      <c r="DG89" s="67"/>
      <c r="DH89" s="67"/>
      <c r="DI89" s="67"/>
      <c r="DJ89" s="67"/>
      <c r="DK89" s="67"/>
      <c r="DL89" s="67"/>
      <c r="DM89" s="67"/>
      <c r="DN89" s="67"/>
      <c r="DO89" s="67"/>
      <c r="DP89" s="67"/>
      <c r="DQ89" s="67"/>
      <c r="DR89" s="67"/>
      <c r="DS89" s="67"/>
      <c r="DT89" s="67"/>
      <c r="DU89" s="67"/>
      <c r="DV89" s="67"/>
      <c r="DW89" s="67"/>
      <c r="DX89" s="67"/>
      <c r="DY89" s="67"/>
      <c r="DZ89" s="67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  <c r="EO89" s="67"/>
      <c r="EP89" s="67"/>
      <c r="EQ89" s="67"/>
      <c r="ER89" s="67"/>
      <c r="ES89" s="67"/>
      <c r="ET89" s="67"/>
      <c r="EU89" s="67"/>
      <c r="EV89" s="67"/>
      <c r="EW89" s="67"/>
      <c r="EX89" s="67"/>
      <c r="EY89" s="67"/>
      <c r="EZ89" s="67"/>
      <c r="FA89" s="67"/>
      <c r="FB89" s="67"/>
      <c r="FC89" s="67"/>
      <c r="FD89" s="67"/>
      <c r="FE89" s="67"/>
      <c r="FF89" s="67"/>
      <c r="FG89" s="67"/>
      <c r="FH89" s="67"/>
      <c r="FI89" s="67"/>
      <c r="FJ89" s="67"/>
      <c r="FK89" s="67"/>
      <c r="FL89" s="67"/>
      <c r="FM89" s="67"/>
      <c r="FN89" s="67"/>
      <c r="FO89" s="67"/>
      <c r="FP89" s="67"/>
      <c r="FQ89" s="67"/>
      <c r="FR89" s="67"/>
      <c r="FS89" s="67"/>
      <c r="FT89" s="67"/>
      <c r="FU89" s="67"/>
      <c r="FV89" s="67"/>
      <c r="FW89" s="67"/>
      <c r="FX89" s="67"/>
      <c r="FY89" s="67"/>
      <c r="FZ89" s="67"/>
      <c r="GA89" s="67"/>
      <c r="GB89" s="67"/>
      <c r="GC89" s="67"/>
      <c r="GD89" s="67"/>
      <c r="GE89" s="67"/>
      <c r="GF89" s="67"/>
      <c r="GG89" s="67"/>
      <c r="GH89" s="67"/>
      <c r="GI89" s="67"/>
      <c r="GJ89" s="67"/>
      <c r="GK89" s="67"/>
      <c r="GL89" s="67"/>
      <c r="GM89" s="67"/>
      <c r="GN89" s="67"/>
      <c r="GO89" s="67"/>
      <c r="GP89" s="67"/>
      <c r="GQ89" s="67"/>
      <c r="GR89" s="67"/>
      <c r="GS89" s="67"/>
      <c r="GT89" s="67"/>
      <c r="GU89" s="67"/>
      <c r="GV89" s="67"/>
      <c r="GW89" s="67"/>
      <c r="GX89" s="67"/>
      <c r="GY89" s="67"/>
      <c r="GZ89" s="67"/>
      <c r="HA89" s="67"/>
      <c r="HB89" s="67"/>
      <c r="HC89" s="67"/>
      <c r="HD89" s="67"/>
      <c r="HE89" s="67"/>
      <c r="HF89" s="67"/>
      <c r="HG89" s="67"/>
      <c r="HH89" s="67"/>
      <c r="HI89" s="67"/>
      <c r="HJ89" s="67"/>
      <c r="HK89" s="67"/>
      <c r="HL89" s="67"/>
      <c r="HM89" s="67"/>
      <c r="HN89" s="67"/>
      <c r="HO89" s="67"/>
      <c r="HP89" s="67"/>
      <c r="HQ89" s="67"/>
      <c r="HR89" s="67"/>
      <c r="HS89" s="67"/>
      <c r="HT89" s="67"/>
      <c r="HU89" s="67"/>
      <c r="HV89" s="67"/>
      <c r="HW89" s="67"/>
      <c r="HX89" s="67"/>
      <c r="HY89" s="67"/>
      <c r="HZ89" s="67"/>
      <c r="IA89" s="67"/>
      <c r="IB89" s="67"/>
      <c r="IC89" s="67"/>
      <c r="ID89" s="67"/>
      <c r="IE89" s="67"/>
      <c r="IF89" s="67"/>
      <c r="IG89" s="67"/>
      <c r="IH89" s="67"/>
      <c r="II89" s="67"/>
      <c r="IJ89" s="67"/>
      <c r="IK89" s="67"/>
      <c r="IL89" s="67"/>
      <c r="IM89" s="67"/>
      <c r="IN89" s="67"/>
      <c r="IO89" s="67"/>
      <c r="IP89" s="67"/>
      <c r="IQ89" s="67"/>
      <c r="IR89" s="67"/>
      <c r="IS89" s="67"/>
      <c r="IT89" s="67"/>
      <c r="IU89" s="67"/>
      <c r="IV89" s="67"/>
      <c r="IW89" s="67"/>
      <c r="IX89" s="67"/>
      <c r="IY89" s="67"/>
      <c r="IZ89" s="67"/>
      <c r="JA89" s="67"/>
      <c r="JB89" s="67"/>
      <c r="JC89" s="67"/>
      <c r="JD89" s="67"/>
      <c r="JE89" s="67"/>
      <c r="JF89" s="67"/>
      <c r="JG89" s="67"/>
      <c r="JH89" s="67"/>
      <c r="JI89" s="67"/>
      <c r="JJ89" s="67"/>
      <c r="JK89" s="67"/>
      <c r="JL89" s="67"/>
      <c r="JM89" s="67"/>
      <c r="JN89" s="67"/>
      <c r="JO89" s="67"/>
      <c r="JP89" s="67"/>
      <c r="JQ89" s="67"/>
      <c r="JR89" s="67"/>
      <c r="JS89" s="67"/>
      <c r="JT89" s="67"/>
      <c r="JU89" s="67"/>
      <c r="JV89" s="67"/>
      <c r="JW89" s="67"/>
      <c r="JX89" s="67"/>
      <c r="JY89" s="67"/>
      <c r="JZ89" s="67"/>
      <c r="KA89" s="67"/>
      <c r="KB89" s="67"/>
      <c r="KC89" s="67"/>
      <c r="KD89" s="67"/>
      <c r="KE89" s="67"/>
      <c r="KF89" s="67"/>
      <c r="KG89" s="67"/>
      <c r="KH89" s="67"/>
      <c r="KI89" s="67"/>
      <c r="KJ89" s="67"/>
      <c r="KK89" s="67"/>
      <c r="KL89" s="67"/>
      <c r="KM89" s="67"/>
      <c r="KN89" s="67"/>
      <c r="KO89" s="67"/>
      <c r="KP89" s="67"/>
      <c r="KQ89" s="67"/>
      <c r="KR89" s="67"/>
      <c r="KS89" s="67"/>
      <c r="KT89" s="67"/>
      <c r="KU89" s="67"/>
      <c r="KV89" s="67"/>
      <c r="KW89" s="67"/>
      <c r="KX89" s="67"/>
      <c r="KY89" s="67"/>
      <c r="KZ89" s="67"/>
      <c r="LA89" s="67"/>
      <c r="LB89" s="67"/>
      <c r="LC89" s="67"/>
      <c r="LD89" s="67"/>
      <c r="LE89" s="67"/>
      <c r="LF89" s="67"/>
      <c r="LG89" s="67"/>
      <c r="LH89" s="67"/>
      <c r="LI89" s="67"/>
      <c r="LJ89" s="67"/>
      <c r="LK89" s="67"/>
      <c r="LL89" s="67"/>
      <c r="LM89" s="67"/>
      <c r="LN89" s="67"/>
      <c r="LO89" s="67"/>
      <c r="LP89" s="67"/>
      <c r="LQ89" s="67"/>
      <c r="LR89" s="67"/>
      <c r="LS89" s="67"/>
      <c r="LT89" s="67"/>
      <c r="LU89" s="67"/>
      <c r="LV89" s="67"/>
      <c r="LW89" s="67"/>
      <c r="LX89" s="67"/>
      <c r="LY89" s="67"/>
      <c r="LZ89" s="67"/>
      <c r="MA89" s="67"/>
      <c r="MB89" s="67"/>
      <c r="MC89" s="67"/>
      <c r="MD89" s="67"/>
      <c r="ME89" s="67"/>
      <c r="MF89" s="67"/>
      <c r="MG89" s="67"/>
      <c r="MH89" s="67"/>
      <c r="MI89" s="67"/>
      <c r="MJ89" s="67"/>
      <c r="MK89" s="67"/>
      <c r="ML89" s="67"/>
      <c r="MM89" s="67"/>
      <c r="MN89" s="67"/>
      <c r="MO89" s="67"/>
      <c r="MP89" s="67"/>
      <c r="MQ89" s="67"/>
      <c r="MR89" s="67"/>
      <c r="MS89" s="67"/>
      <c r="MT89" s="67"/>
      <c r="MU89" s="67"/>
      <c r="MV89" s="67"/>
      <c r="MW89" s="67"/>
      <c r="MX89" s="67"/>
      <c r="MY89" s="67"/>
      <c r="MZ89" s="67"/>
      <c r="NA89" s="67"/>
      <c r="NB89" s="67"/>
      <c r="NC89" s="67"/>
      <c r="ND89" s="67"/>
      <c r="NE89" s="67"/>
      <c r="NF89" s="67"/>
      <c r="NG89" s="67"/>
      <c r="NH89" s="67"/>
      <c r="NI89" s="67"/>
      <c r="NJ89" s="67"/>
      <c r="NK89" s="67"/>
      <c r="NL89" s="67"/>
      <c r="NM89" s="67"/>
      <c r="NN89" s="67"/>
      <c r="NO89" s="67"/>
      <c r="NP89" s="67"/>
      <c r="NQ89" s="67"/>
      <c r="NR89" s="67"/>
      <c r="NS89" s="67"/>
      <c r="NT89" s="67"/>
      <c r="NU89" s="67"/>
      <c r="NV89" s="67"/>
      <c r="NW89" s="67"/>
      <c r="NX89" s="67"/>
      <c r="NY89" s="67"/>
      <c r="NZ89" s="67"/>
      <c r="OA89" s="67"/>
      <c r="OB89" s="67"/>
      <c r="OC89" s="67"/>
      <c r="OD89" s="67"/>
      <c r="OE89" s="67"/>
      <c r="OF89" s="67"/>
      <c r="OG89" s="67"/>
      <c r="OH89" s="67"/>
      <c r="OI89" s="67"/>
      <c r="OJ89" s="67"/>
      <c r="OK89" s="67"/>
      <c r="OL89" s="67"/>
      <c r="OM89" s="67"/>
      <c r="ON89" s="67"/>
      <c r="OO89" s="67"/>
      <c r="OP89" s="67"/>
      <c r="OQ89" s="67"/>
      <c r="OR89" s="67"/>
      <c r="OS89" s="67"/>
      <c r="OT89" s="67"/>
      <c r="OU89" s="67"/>
      <c r="OV89" s="67"/>
      <c r="OW89" s="67"/>
      <c r="OX89" s="67"/>
      <c r="OY89" s="67"/>
      <c r="OZ89" s="67"/>
      <c r="PA89" s="67"/>
      <c r="PB89" s="67"/>
      <c r="PC89" s="67"/>
      <c r="PD89" s="67"/>
      <c r="PE89" s="67"/>
      <c r="PF89" s="67"/>
      <c r="PG89" s="67"/>
      <c r="PH89" s="67"/>
      <c r="PI89" s="67"/>
      <c r="PJ89" s="67"/>
      <c r="PK89" s="67"/>
      <c r="PL89" s="67"/>
      <c r="PM89" s="67"/>
      <c r="PN89" s="67"/>
      <c r="PO89" s="67"/>
      <c r="PP89" s="67"/>
      <c r="PQ89" s="67"/>
      <c r="PR89" s="67"/>
      <c r="PS89" s="67"/>
    </row>
    <row r="90" spans="1:1177" s="8" customFormat="1" ht="16.5" customHeight="1" x14ac:dyDescent="0.25">
      <c r="A90" s="128"/>
      <c r="B90" s="163" t="s">
        <v>91</v>
      </c>
      <c r="C90" s="163" t="s">
        <v>92</v>
      </c>
      <c r="D90" s="163" t="s">
        <v>64</v>
      </c>
      <c r="E90" s="163" t="s">
        <v>96</v>
      </c>
      <c r="F90" s="163" t="s">
        <v>70</v>
      </c>
      <c r="G90" s="131" t="s">
        <v>113</v>
      </c>
      <c r="H90" s="164">
        <v>44517</v>
      </c>
      <c r="I90" s="133" t="s">
        <v>247</v>
      </c>
      <c r="J90" s="133"/>
      <c r="K90" s="165"/>
      <c r="L90" s="135"/>
      <c r="M90" s="135"/>
      <c r="N90" s="135"/>
      <c r="O90" s="135"/>
      <c r="P90" s="135"/>
      <c r="Q90" s="135"/>
      <c r="R90" s="135"/>
      <c r="S90" s="135"/>
      <c r="T90" s="135"/>
      <c r="U90" s="136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  <c r="BL90" s="67"/>
      <c r="BM90" s="67"/>
      <c r="BN90" s="67"/>
      <c r="BO90" s="67"/>
      <c r="BP90" s="67"/>
      <c r="BQ90" s="67"/>
      <c r="BR90" s="67"/>
      <c r="BS90" s="67"/>
      <c r="BT90" s="67"/>
      <c r="BU90" s="67"/>
      <c r="BV90" s="67"/>
      <c r="BW90" s="67"/>
      <c r="BX90" s="67"/>
      <c r="BY90" s="67"/>
      <c r="BZ90" s="67"/>
      <c r="CA90" s="67"/>
      <c r="CB90" s="67"/>
      <c r="CC90" s="67"/>
      <c r="CD90" s="67"/>
      <c r="CE90" s="67"/>
      <c r="CF90" s="67"/>
      <c r="CG90" s="67"/>
      <c r="CH90" s="67"/>
      <c r="CI90" s="67"/>
      <c r="CJ90" s="67"/>
      <c r="CK90" s="67"/>
      <c r="CL90" s="67"/>
      <c r="CM90" s="67"/>
      <c r="CN90" s="67"/>
      <c r="CO90" s="67"/>
      <c r="CP90" s="67"/>
      <c r="CQ90" s="67"/>
      <c r="CR90" s="67"/>
      <c r="CS90" s="67"/>
      <c r="CT90" s="67"/>
      <c r="CU90" s="67"/>
      <c r="CV90" s="67"/>
      <c r="CW90" s="67"/>
      <c r="CX90" s="67"/>
      <c r="CY90" s="67"/>
      <c r="CZ90" s="67"/>
      <c r="DA90" s="67"/>
      <c r="DB90" s="67"/>
      <c r="DC90" s="67"/>
      <c r="DD90" s="67"/>
      <c r="DE90" s="67"/>
      <c r="DF90" s="67"/>
      <c r="DG90" s="67"/>
      <c r="DH90" s="67"/>
      <c r="DI90" s="67"/>
      <c r="DJ90" s="67"/>
      <c r="DK90" s="67"/>
      <c r="DL90" s="67"/>
      <c r="DM90" s="67"/>
      <c r="DN90" s="67"/>
      <c r="DO90" s="67"/>
      <c r="DP90" s="67"/>
      <c r="DQ90" s="67"/>
      <c r="DR90" s="67"/>
      <c r="DS90" s="67"/>
      <c r="DT90" s="67"/>
      <c r="DU90" s="67"/>
      <c r="DV90" s="67"/>
      <c r="DW90" s="67"/>
      <c r="DX90" s="67"/>
      <c r="DY90" s="67"/>
      <c r="DZ90" s="67"/>
      <c r="EA90" s="67"/>
      <c r="EB90" s="67"/>
      <c r="EC90" s="67"/>
      <c r="ED90" s="67"/>
      <c r="EE90" s="67"/>
      <c r="EF90" s="67"/>
      <c r="EG90" s="67"/>
      <c r="EH90" s="67"/>
      <c r="EI90" s="67"/>
      <c r="EJ90" s="67"/>
      <c r="EK90" s="67"/>
      <c r="EL90" s="67"/>
      <c r="EM90" s="67"/>
      <c r="EN90" s="67"/>
      <c r="EO90" s="67"/>
      <c r="EP90" s="67"/>
      <c r="EQ90" s="67"/>
      <c r="ER90" s="67"/>
      <c r="ES90" s="67"/>
      <c r="ET90" s="67"/>
      <c r="EU90" s="67"/>
      <c r="EV90" s="67"/>
      <c r="EW90" s="67"/>
      <c r="EX90" s="67"/>
      <c r="EY90" s="67"/>
      <c r="EZ90" s="67"/>
      <c r="FA90" s="67"/>
      <c r="FB90" s="67"/>
      <c r="FC90" s="67"/>
      <c r="FD90" s="67"/>
      <c r="FE90" s="67"/>
      <c r="FF90" s="67"/>
      <c r="FG90" s="67"/>
      <c r="FH90" s="67"/>
      <c r="FI90" s="67"/>
      <c r="FJ90" s="67"/>
      <c r="FK90" s="67"/>
      <c r="FL90" s="67"/>
      <c r="FM90" s="67"/>
      <c r="FN90" s="67"/>
      <c r="FO90" s="67"/>
      <c r="FP90" s="67"/>
      <c r="FQ90" s="67"/>
      <c r="FR90" s="67"/>
      <c r="FS90" s="67"/>
      <c r="FT90" s="67"/>
      <c r="FU90" s="67"/>
      <c r="FV90" s="67"/>
      <c r="FW90" s="67"/>
      <c r="FX90" s="67"/>
      <c r="FY90" s="67"/>
      <c r="FZ90" s="67"/>
      <c r="GA90" s="67"/>
      <c r="GB90" s="67"/>
      <c r="GC90" s="67"/>
      <c r="GD90" s="67"/>
      <c r="GE90" s="67"/>
      <c r="GF90" s="67"/>
      <c r="GG90" s="67"/>
      <c r="GH90" s="67"/>
      <c r="GI90" s="67"/>
      <c r="GJ90" s="67"/>
      <c r="GK90" s="67"/>
      <c r="GL90" s="67"/>
      <c r="GM90" s="67"/>
      <c r="GN90" s="67"/>
      <c r="GO90" s="67"/>
      <c r="GP90" s="67"/>
      <c r="GQ90" s="67"/>
      <c r="GR90" s="67"/>
      <c r="GS90" s="67"/>
      <c r="GT90" s="67"/>
      <c r="GU90" s="67"/>
      <c r="GV90" s="67"/>
      <c r="GW90" s="67"/>
      <c r="GX90" s="67"/>
      <c r="GY90" s="67"/>
      <c r="GZ90" s="67"/>
      <c r="HA90" s="67"/>
      <c r="HB90" s="67"/>
      <c r="HC90" s="67"/>
      <c r="HD90" s="67"/>
      <c r="HE90" s="67"/>
      <c r="HF90" s="67"/>
      <c r="HG90" s="67"/>
      <c r="HH90" s="67"/>
      <c r="HI90" s="67"/>
      <c r="HJ90" s="67"/>
      <c r="HK90" s="67"/>
      <c r="HL90" s="67"/>
      <c r="HM90" s="67"/>
      <c r="HN90" s="67"/>
      <c r="HO90" s="67"/>
      <c r="HP90" s="67"/>
      <c r="HQ90" s="67"/>
      <c r="HR90" s="67"/>
      <c r="HS90" s="67"/>
      <c r="HT90" s="67"/>
      <c r="HU90" s="67"/>
      <c r="HV90" s="67"/>
      <c r="HW90" s="67"/>
      <c r="HX90" s="67"/>
      <c r="HY90" s="67"/>
      <c r="HZ90" s="67"/>
      <c r="IA90" s="67"/>
      <c r="IB90" s="67"/>
      <c r="IC90" s="67"/>
      <c r="ID90" s="67"/>
      <c r="IE90" s="67"/>
      <c r="IF90" s="67"/>
      <c r="IG90" s="67"/>
      <c r="IH90" s="67"/>
      <c r="II90" s="67"/>
      <c r="IJ90" s="67"/>
      <c r="IK90" s="67"/>
      <c r="IL90" s="67"/>
      <c r="IM90" s="67"/>
      <c r="IN90" s="67"/>
      <c r="IO90" s="67"/>
      <c r="IP90" s="67"/>
      <c r="IQ90" s="67"/>
      <c r="IR90" s="67"/>
      <c r="IS90" s="67"/>
      <c r="IT90" s="67"/>
      <c r="IU90" s="67"/>
      <c r="IV90" s="67"/>
      <c r="IW90" s="67"/>
      <c r="IX90" s="67"/>
      <c r="IY90" s="67"/>
      <c r="IZ90" s="67"/>
      <c r="JA90" s="67"/>
      <c r="JB90" s="67"/>
      <c r="JC90" s="67"/>
      <c r="JD90" s="67"/>
      <c r="JE90" s="67"/>
      <c r="JF90" s="67"/>
      <c r="JG90" s="67"/>
      <c r="JH90" s="67"/>
      <c r="JI90" s="67"/>
      <c r="JJ90" s="67"/>
      <c r="JK90" s="67"/>
      <c r="JL90" s="67"/>
      <c r="JM90" s="67"/>
      <c r="JN90" s="67"/>
      <c r="JO90" s="67"/>
      <c r="JP90" s="67"/>
      <c r="JQ90" s="67"/>
      <c r="JR90" s="67"/>
      <c r="JS90" s="67"/>
      <c r="JT90" s="67"/>
      <c r="JU90" s="67"/>
      <c r="JV90" s="67"/>
      <c r="JW90" s="67"/>
      <c r="JX90" s="67"/>
      <c r="JY90" s="67"/>
      <c r="JZ90" s="67"/>
      <c r="KA90" s="67"/>
      <c r="KB90" s="67"/>
      <c r="KC90" s="67"/>
      <c r="KD90" s="67"/>
      <c r="KE90" s="67"/>
      <c r="KF90" s="67"/>
      <c r="KG90" s="67"/>
      <c r="KH90" s="67"/>
      <c r="KI90" s="67"/>
      <c r="KJ90" s="67"/>
      <c r="KK90" s="67"/>
      <c r="KL90" s="67"/>
      <c r="KM90" s="67"/>
      <c r="KN90" s="67"/>
      <c r="KO90" s="67"/>
      <c r="KP90" s="67"/>
      <c r="KQ90" s="67"/>
      <c r="KR90" s="67"/>
      <c r="KS90" s="67"/>
      <c r="KT90" s="67"/>
      <c r="KU90" s="67"/>
      <c r="KV90" s="67"/>
      <c r="KW90" s="67"/>
      <c r="KX90" s="67"/>
      <c r="KY90" s="67"/>
      <c r="KZ90" s="67"/>
      <c r="LA90" s="67"/>
      <c r="LB90" s="67"/>
      <c r="LC90" s="67"/>
      <c r="LD90" s="67"/>
      <c r="LE90" s="67"/>
      <c r="LF90" s="67"/>
      <c r="LG90" s="67"/>
      <c r="LH90" s="67"/>
      <c r="LI90" s="67"/>
      <c r="LJ90" s="67"/>
      <c r="LK90" s="67"/>
      <c r="LL90" s="67"/>
      <c r="LM90" s="67"/>
      <c r="LN90" s="67"/>
      <c r="LO90" s="67"/>
      <c r="LP90" s="67"/>
      <c r="LQ90" s="67"/>
      <c r="LR90" s="67"/>
      <c r="LS90" s="67"/>
      <c r="LT90" s="67"/>
      <c r="LU90" s="67"/>
      <c r="LV90" s="67"/>
      <c r="LW90" s="67"/>
      <c r="LX90" s="67"/>
      <c r="LY90" s="67"/>
      <c r="LZ90" s="67"/>
      <c r="MA90" s="67"/>
      <c r="MB90" s="67"/>
      <c r="MC90" s="67"/>
      <c r="MD90" s="67"/>
      <c r="ME90" s="67"/>
      <c r="MF90" s="67"/>
      <c r="MG90" s="67"/>
      <c r="MH90" s="67"/>
      <c r="MI90" s="67"/>
      <c r="MJ90" s="67"/>
      <c r="MK90" s="67"/>
      <c r="ML90" s="67"/>
      <c r="MM90" s="67"/>
      <c r="MN90" s="67"/>
      <c r="MO90" s="67"/>
      <c r="MP90" s="67"/>
      <c r="MQ90" s="67"/>
      <c r="MR90" s="67"/>
      <c r="MS90" s="67"/>
      <c r="MT90" s="67"/>
      <c r="MU90" s="67"/>
      <c r="MV90" s="67"/>
      <c r="MW90" s="67"/>
      <c r="MX90" s="67"/>
      <c r="MY90" s="67"/>
      <c r="MZ90" s="67"/>
      <c r="NA90" s="67"/>
      <c r="NB90" s="67"/>
      <c r="NC90" s="67"/>
      <c r="ND90" s="67"/>
      <c r="NE90" s="67"/>
      <c r="NF90" s="67"/>
      <c r="NG90" s="67"/>
      <c r="NH90" s="67"/>
      <c r="NI90" s="67"/>
      <c r="NJ90" s="67"/>
      <c r="NK90" s="67"/>
      <c r="NL90" s="67"/>
      <c r="NM90" s="67"/>
      <c r="NN90" s="67"/>
      <c r="NO90" s="67"/>
      <c r="NP90" s="67"/>
      <c r="NQ90" s="67"/>
      <c r="NR90" s="67"/>
      <c r="NS90" s="67"/>
      <c r="NT90" s="67"/>
      <c r="NU90" s="67"/>
      <c r="NV90" s="67"/>
      <c r="NW90" s="67"/>
      <c r="NX90" s="67"/>
      <c r="NY90" s="67"/>
      <c r="NZ90" s="67"/>
      <c r="OA90" s="67"/>
      <c r="OB90" s="67"/>
      <c r="OC90" s="67"/>
      <c r="OD90" s="67"/>
      <c r="OE90" s="67"/>
      <c r="OF90" s="67"/>
      <c r="OG90" s="67"/>
      <c r="OH90" s="67"/>
      <c r="OI90" s="67"/>
      <c r="OJ90" s="67"/>
      <c r="OK90" s="67"/>
      <c r="OL90" s="67"/>
      <c r="OM90" s="67"/>
      <c r="ON90" s="67"/>
      <c r="OO90" s="67"/>
      <c r="OP90" s="67"/>
      <c r="OQ90" s="67"/>
      <c r="OR90" s="67"/>
      <c r="OS90" s="67"/>
      <c r="OT90" s="67"/>
      <c r="OU90" s="67"/>
      <c r="OV90" s="67"/>
      <c r="OW90" s="67"/>
      <c r="OX90" s="67"/>
      <c r="OY90" s="67"/>
      <c r="OZ90" s="67"/>
      <c r="PA90" s="67"/>
      <c r="PB90" s="67"/>
      <c r="PC90" s="67"/>
      <c r="PD90" s="67"/>
      <c r="PE90" s="67"/>
      <c r="PF90" s="67"/>
      <c r="PG90" s="67"/>
      <c r="PH90" s="67"/>
      <c r="PI90" s="67"/>
      <c r="PJ90" s="67"/>
      <c r="PK90" s="67"/>
      <c r="PL90" s="67"/>
      <c r="PM90" s="67"/>
      <c r="PN90" s="67"/>
      <c r="PO90" s="67"/>
      <c r="PP90" s="67"/>
      <c r="PQ90" s="67"/>
      <c r="PR90" s="67"/>
      <c r="PS90" s="67"/>
    </row>
    <row r="91" spans="1:1177" s="159" customFormat="1" ht="16.5" customHeight="1" x14ac:dyDescent="0.25">
      <c r="A91" s="128"/>
      <c r="B91" s="129" t="s">
        <v>183</v>
      </c>
      <c r="C91" s="129" t="s">
        <v>184</v>
      </c>
      <c r="D91" s="130" t="s">
        <v>55</v>
      </c>
      <c r="E91" s="129" t="s">
        <v>79</v>
      </c>
      <c r="F91" s="129" t="s">
        <v>70</v>
      </c>
      <c r="G91" s="131" t="s">
        <v>111</v>
      </c>
      <c r="H91" s="132">
        <v>45390</v>
      </c>
      <c r="I91" s="133" t="s">
        <v>248</v>
      </c>
      <c r="J91" s="158"/>
      <c r="K91" s="155"/>
      <c r="L91" s="156"/>
      <c r="M91" s="156"/>
      <c r="N91" s="156"/>
      <c r="O91" s="156"/>
      <c r="P91" s="156"/>
      <c r="Q91" s="156"/>
      <c r="R91" s="156"/>
      <c r="S91" s="156"/>
      <c r="T91" s="156"/>
      <c r="U91" s="157"/>
    </row>
    <row r="92" spans="1:1177" s="8" customFormat="1" ht="16.5" customHeight="1" x14ac:dyDescent="0.25">
      <c r="A92" s="149"/>
      <c r="B92" s="150" t="s">
        <v>189</v>
      </c>
      <c r="C92" s="150" t="s">
        <v>190</v>
      </c>
      <c r="D92" s="151" t="s">
        <v>81</v>
      </c>
      <c r="E92" s="150" t="s">
        <v>54</v>
      </c>
      <c r="F92" s="150" t="s">
        <v>70</v>
      </c>
      <c r="G92" s="152" t="s">
        <v>111</v>
      </c>
      <c r="H92" s="153">
        <v>45392</v>
      </c>
      <c r="I92" s="154" t="s">
        <v>247</v>
      </c>
      <c r="J92" s="154"/>
      <c r="K92" s="155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  <c r="BL92" s="67"/>
      <c r="BM92" s="67"/>
      <c r="BN92" s="67"/>
      <c r="BO92" s="67"/>
      <c r="BP92" s="67"/>
      <c r="BQ92" s="67"/>
      <c r="BR92" s="67"/>
      <c r="BS92" s="67"/>
      <c r="BT92" s="67"/>
      <c r="BU92" s="67"/>
      <c r="BV92" s="67"/>
      <c r="BW92" s="67"/>
      <c r="BX92" s="67"/>
      <c r="BY92" s="67"/>
      <c r="BZ92" s="67"/>
      <c r="CA92" s="67"/>
      <c r="CB92" s="67"/>
      <c r="CC92" s="67"/>
      <c r="CD92" s="67"/>
      <c r="CE92" s="67"/>
      <c r="CF92" s="67"/>
      <c r="CG92" s="67"/>
      <c r="CH92" s="67"/>
      <c r="CI92" s="67"/>
      <c r="CJ92" s="67"/>
      <c r="CK92" s="67"/>
      <c r="CL92" s="67"/>
      <c r="CM92" s="67"/>
      <c r="CN92" s="67"/>
      <c r="CO92" s="67"/>
      <c r="CP92" s="67"/>
      <c r="CQ92" s="67"/>
      <c r="CR92" s="67"/>
      <c r="CS92" s="67"/>
      <c r="CT92" s="67"/>
      <c r="CU92" s="67"/>
      <c r="CV92" s="67"/>
      <c r="CW92" s="67"/>
      <c r="CX92" s="67"/>
      <c r="CY92" s="67"/>
      <c r="CZ92" s="67"/>
      <c r="DA92" s="67"/>
      <c r="DB92" s="67"/>
      <c r="DC92" s="67"/>
      <c r="DD92" s="67"/>
      <c r="DE92" s="67"/>
      <c r="DF92" s="67"/>
      <c r="DG92" s="67"/>
      <c r="DH92" s="67"/>
      <c r="DI92" s="67"/>
      <c r="DJ92" s="67"/>
      <c r="DK92" s="67"/>
      <c r="DL92" s="67"/>
      <c r="DM92" s="67"/>
      <c r="DN92" s="67"/>
      <c r="DO92" s="67"/>
      <c r="DP92" s="67"/>
      <c r="DQ92" s="67"/>
      <c r="DR92" s="67"/>
      <c r="DS92" s="67"/>
      <c r="DT92" s="67"/>
      <c r="DU92" s="67"/>
      <c r="DV92" s="67"/>
      <c r="DW92" s="67"/>
      <c r="DX92" s="67"/>
      <c r="DY92" s="67"/>
      <c r="DZ92" s="67"/>
      <c r="EA92" s="67"/>
      <c r="EB92" s="67"/>
      <c r="EC92" s="67"/>
      <c r="ED92" s="67"/>
      <c r="EE92" s="67"/>
      <c r="EF92" s="67"/>
      <c r="EG92" s="67"/>
      <c r="EH92" s="67"/>
      <c r="EI92" s="67"/>
      <c r="EJ92" s="67"/>
      <c r="EK92" s="67"/>
      <c r="EL92" s="67"/>
      <c r="EM92" s="67"/>
      <c r="EN92" s="67"/>
      <c r="EO92" s="67"/>
      <c r="EP92" s="67"/>
      <c r="EQ92" s="67"/>
      <c r="ER92" s="67"/>
      <c r="ES92" s="67"/>
      <c r="ET92" s="67"/>
      <c r="EU92" s="67"/>
      <c r="EV92" s="67"/>
      <c r="EW92" s="67"/>
      <c r="EX92" s="67"/>
      <c r="EY92" s="67"/>
      <c r="EZ92" s="67"/>
      <c r="FA92" s="67"/>
      <c r="FB92" s="67"/>
      <c r="FC92" s="67"/>
      <c r="FD92" s="67"/>
      <c r="FE92" s="67"/>
      <c r="FF92" s="67"/>
      <c r="FG92" s="67"/>
      <c r="FH92" s="67"/>
      <c r="FI92" s="67"/>
      <c r="FJ92" s="67"/>
      <c r="FK92" s="67"/>
      <c r="FL92" s="67"/>
      <c r="FM92" s="67"/>
      <c r="FN92" s="67"/>
      <c r="FO92" s="67"/>
      <c r="FP92" s="67"/>
      <c r="FQ92" s="67"/>
      <c r="FR92" s="67"/>
      <c r="FS92" s="67"/>
      <c r="FT92" s="67"/>
      <c r="FU92" s="67"/>
      <c r="FV92" s="67"/>
      <c r="FW92" s="67"/>
      <c r="FX92" s="67"/>
      <c r="FY92" s="67"/>
      <c r="FZ92" s="67"/>
      <c r="GA92" s="67"/>
      <c r="GB92" s="67"/>
      <c r="GC92" s="67"/>
      <c r="GD92" s="67"/>
      <c r="GE92" s="67"/>
      <c r="GF92" s="67"/>
      <c r="GG92" s="67"/>
      <c r="GH92" s="67"/>
      <c r="GI92" s="67"/>
      <c r="GJ92" s="67"/>
      <c r="GK92" s="67"/>
      <c r="GL92" s="67"/>
      <c r="GM92" s="67"/>
      <c r="GN92" s="67"/>
      <c r="GO92" s="67"/>
      <c r="GP92" s="67"/>
      <c r="GQ92" s="67"/>
      <c r="GR92" s="67"/>
      <c r="GS92" s="67"/>
      <c r="GT92" s="67"/>
      <c r="GU92" s="67"/>
      <c r="GV92" s="67"/>
      <c r="GW92" s="67"/>
      <c r="GX92" s="67"/>
      <c r="GY92" s="67"/>
      <c r="GZ92" s="67"/>
      <c r="HA92" s="67"/>
      <c r="HB92" s="67"/>
      <c r="HC92" s="67"/>
      <c r="HD92" s="67"/>
      <c r="HE92" s="67"/>
      <c r="HF92" s="67"/>
      <c r="HG92" s="67"/>
      <c r="HH92" s="67"/>
      <c r="HI92" s="67"/>
      <c r="HJ92" s="67"/>
      <c r="HK92" s="67"/>
      <c r="HL92" s="67"/>
      <c r="HM92" s="67"/>
      <c r="HN92" s="67"/>
      <c r="HO92" s="67"/>
      <c r="HP92" s="67"/>
      <c r="HQ92" s="67"/>
      <c r="HR92" s="67"/>
      <c r="HS92" s="67"/>
      <c r="HT92" s="67"/>
      <c r="HU92" s="67"/>
      <c r="HV92" s="67"/>
      <c r="HW92" s="67"/>
      <c r="HX92" s="67"/>
      <c r="HY92" s="67"/>
      <c r="HZ92" s="67"/>
      <c r="IA92" s="67"/>
      <c r="IB92" s="67"/>
      <c r="IC92" s="67"/>
      <c r="ID92" s="67"/>
      <c r="IE92" s="67"/>
      <c r="IF92" s="67"/>
      <c r="IG92" s="67"/>
      <c r="IH92" s="67"/>
      <c r="II92" s="67"/>
      <c r="IJ92" s="67"/>
      <c r="IK92" s="67"/>
      <c r="IL92" s="67"/>
      <c r="IM92" s="67"/>
      <c r="IN92" s="67"/>
      <c r="IO92" s="67"/>
      <c r="IP92" s="67"/>
      <c r="IQ92" s="67"/>
      <c r="IR92" s="67"/>
      <c r="IS92" s="67"/>
      <c r="IT92" s="67"/>
      <c r="IU92" s="67"/>
      <c r="IV92" s="67"/>
      <c r="IW92" s="67"/>
      <c r="IX92" s="67"/>
      <c r="IY92" s="67"/>
      <c r="IZ92" s="67"/>
      <c r="JA92" s="67"/>
      <c r="JB92" s="67"/>
      <c r="JC92" s="67"/>
      <c r="JD92" s="67"/>
      <c r="JE92" s="67"/>
      <c r="JF92" s="67"/>
      <c r="JG92" s="67"/>
      <c r="JH92" s="67"/>
      <c r="JI92" s="67"/>
      <c r="JJ92" s="67"/>
      <c r="JK92" s="67"/>
      <c r="JL92" s="67"/>
      <c r="JM92" s="67"/>
      <c r="JN92" s="67"/>
      <c r="JO92" s="67"/>
      <c r="JP92" s="67"/>
      <c r="JQ92" s="67"/>
      <c r="JR92" s="67"/>
      <c r="JS92" s="67"/>
      <c r="JT92" s="67"/>
      <c r="JU92" s="67"/>
      <c r="JV92" s="67"/>
      <c r="JW92" s="67"/>
      <c r="JX92" s="67"/>
      <c r="JY92" s="67"/>
      <c r="JZ92" s="67"/>
      <c r="KA92" s="67"/>
      <c r="KB92" s="67"/>
      <c r="KC92" s="67"/>
      <c r="KD92" s="67"/>
      <c r="KE92" s="67"/>
      <c r="KF92" s="67"/>
      <c r="KG92" s="67"/>
      <c r="KH92" s="67"/>
      <c r="KI92" s="67"/>
      <c r="KJ92" s="67"/>
      <c r="KK92" s="67"/>
      <c r="KL92" s="67"/>
      <c r="KM92" s="67"/>
      <c r="KN92" s="67"/>
      <c r="KO92" s="67"/>
      <c r="KP92" s="67"/>
      <c r="KQ92" s="67"/>
      <c r="KR92" s="67"/>
      <c r="KS92" s="67"/>
      <c r="KT92" s="67"/>
      <c r="KU92" s="67"/>
      <c r="KV92" s="67"/>
      <c r="KW92" s="67"/>
      <c r="KX92" s="67"/>
      <c r="KY92" s="67"/>
      <c r="KZ92" s="67"/>
      <c r="LA92" s="67"/>
      <c r="LB92" s="67"/>
      <c r="LC92" s="67"/>
      <c r="LD92" s="67"/>
      <c r="LE92" s="67"/>
      <c r="LF92" s="67"/>
      <c r="LG92" s="67"/>
      <c r="LH92" s="67"/>
      <c r="LI92" s="67"/>
      <c r="LJ92" s="67"/>
      <c r="LK92" s="67"/>
      <c r="LL92" s="67"/>
      <c r="LM92" s="67"/>
      <c r="LN92" s="67"/>
      <c r="LO92" s="67"/>
      <c r="LP92" s="67"/>
      <c r="LQ92" s="67"/>
      <c r="LR92" s="67"/>
      <c r="LS92" s="67"/>
      <c r="LT92" s="67"/>
      <c r="LU92" s="67"/>
      <c r="LV92" s="67"/>
      <c r="LW92" s="67"/>
      <c r="LX92" s="67"/>
      <c r="LY92" s="67"/>
      <c r="LZ92" s="67"/>
      <c r="MA92" s="67"/>
      <c r="MB92" s="67"/>
      <c r="MC92" s="67"/>
      <c r="MD92" s="67"/>
      <c r="ME92" s="67"/>
      <c r="MF92" s="67"/>
      <c r="MG92" s="67"/>
      <c r="MH92" s="67"/>
      <c r="MI92" s="67"/>
      <c r="MJ92" s="67"/>
      <c r="MK92" s="67"/>
      <c r="ML92" s="67"/>
      <c r="MM92" s="67"/>
      <c r="MN92" s="67"/>
      <c r="MO92" s="67"/>
      <c r="MP92" s="67"/>
      <c r="MQ92" s="67"/>
      <c r="MR92" s="67"/>
      <c r="MS92" s="67"/>
      <c r="MT92" s="67"/>
      <c r="MU92" s="67"/>
      <c r="MV92" s="67"/>
      <c r="MW92" s="67"/>
      <c r="MX92" s="67"/>
      <c r="MY92" s="67"/>
      <c r="MZ92" s="67"/>
      <c r="NA92" s="67"/>
      <c r="NB92" s="67"/>
      <c r="NC92" s="67"/>
      <c r="ND92" s="67"/>
      <c r="NE92" s="67"/>
      <c r="NF92" s="67"/>
      <c r="NG92" s="67"/>
      <c r="NH92" s="67"/>
      <c r="NI92" s="67"/>
      <c r="NJ92" s="67"/>
      <c r="NK92" s="67"/>
      <c r="NL92" s="67"/>
      <c r="NM92" s="67"/>
      <c r="NN92" s="67"/>
      <c r="NO92" s="67"/>
      <c r="NP92" s="67"/>
      <c r="NQ92" s="67"/>
      <c r="NR92" s="67"/>
      <c r="NS92" s="67"/>
      <c r="NT92" s="67"/>
      <c r="NU92" s="67"/>
      <c r="NV92" s="67"/>
      <c r="NW92" s="67"/>
      <c r="NX92" s="67"/>
      <c r="NY92" s="67"/>
      <c r="NZ92" s="67"/>
      <c r="OA92" s="67"/>
      <c r="OB92" s="67"/>
      <c r="OC92" s="67"/>
      <c r="OD92" s="67"/>
      <c r="OE92" s="67"/>
      <c r="OF92" s="67"/>
      <c r="OG92" s="67"/>
      <c r="OH92" s="67"/>
      <c r="OI92" s="67"/>
      <c r="OJ92" s="67"/>
      <c r="OK92" s="67"/>
      <c r="OL92" s="67"/>
      <c r="OM92" s="67"/>
      <c r="ON92" s="67"/>
      <c r="OO92" s="67"/>
      <c r="OP92" s="67"/>
      <c r="OQ92" s="67"/>
      <c r="OR92" s="67"/>
      <c r="OS92" s="67"/>
      <c r="OT92" s="67"/>
      <c r="OU92" s="67"/>
      <c r="OV92" s="67"/>
      <c r="OW92" s="67"/>
      <c r="OX92" s="67"/>
      <c r="OY92" s="67"/>
      <c r="OZ92" s="67"/>
      <c r="PA92" s="67"/>
      <c r="PB92" s="67"/>
      <c r="PC92" s="67"/>
      <c r="PD92" s="67"/>
      <c r="PE92" s="67"/>
      <c r="PF92" s="67"/>
      <c r="PG92" s="67"/>
      <c r="PH92" s="67"/>
      <c r="PI92" s="67"/>
      <c r="PJ92" s="67"/>
      <c r="PK92" s="67"/>
      <c r="PL92" s="67"/>
      <c r="PM92" s="67"/>
      <c r="PN92" s="67"/>
      <c r="PO92" s="67"/>
      <c r="PP92" s="67"/>
      <c r="PQ92" s="67"/>
      <c r="PR92" s="67"/>
      <c r="PS92" s="67"/>
    </row>
    <row r="93" spans="1:1177" s="8" customFormat="1" ht="16.5" customHeight="1" x14ac:dyDescent="0.25">
      <c r="A93" s="128"/>
      <c r="B93" s="137" t="s">
        <v>231</v>
      </c>
      <c r="C93" s="137" t="s">
        <v>232</v>
      </c>
      <c r="D93" s="137" t="s">
        <v>66</v>
      </c>
      <c r="E93" s="137" t="s">
        <v>110</v>
      </c>
      <c r="F93" s="129" t="s">
        <v>70</v>
      </c>
      <c r="G93" s="138" t="s">
        <v>111</v>
      </c>
      <c r="H93" s="139">
        <v>45657</v>
      </c>
      <c r="I93" s="133" t="s">
        <v>247</v>
      </c>
      <c r="J93" s="133"/>
      <c r="K93" s="134"/>
      <c r="L93" s="135"/>
      <c r="M93" s="135"/>
      <c r="N93" s="135"/>
      <c r="O93" s="135"/>
      <c r="P93" s="135"/>
      <c r="Q93" s="135"/>
      <c r="R93" s="135"/>
      <c r="S93" s="135"/>
      <c r="T93" s="135"/>
      <c r="U93" s="136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67"/>
      <c r="BN93" s="67"/>
      <c r="BO93" s="67"/>
      <c r="BP93" s="67"/>
      <c r="BQ93" s="67"/>
      <c r="BR93" s="67"/>
      <c r="BS93" s="67"/>
      <c r="BT93" s="67"/>
      <c r="BU93" s="67"/>
      <c r="BV93" s="67"/>
      <c r="BW93" s="67"/>
      <c r="BX93" s="67"/>
      <c r="BY93" s="67"/>
      <c r="BZ93" s="67"/>
      <c r="CA93" s="67"/>
      <c r="CB93" s="67"/>
      <c r="CC93" s="67"/>
      <c r="CD93" s="67"/>
      <c r="CE93" s="67"/>
      <c r="CF93" s="67"/>
      <c r="CG93" s="67"/>
      <c r="CH93" s="67"/>
      <c r="CI93" s="67"/>
      <c r="CJ93" s="67"/>
      <c r="CK93" s="67"/>
      <c r="CL93" s="67"/>
      <c r="CM93" s="67"/>
      <c r="CN93" s="67"/>
      <c r="CO93" s="67"/>
      <c r="CP93" s="67"/>
      <c r="CQ93" s="67"/>
      <c r="CR93" s="67"/>
      <c r="CS93" s="67"/>
      <c r="CT93" s="67"/>
      <c r="CU93" s="67"/>
      <c r="CV93" s="67"/>
      <c r="CW93" s="67"/>
      <c r="CX93" s="67"/>
      <c r="CY93" s="67"/>
      <c r="CZ93" s="67"/>
      <c r="DA93" s="67"/>
      <c r="DB93" s="67"/>
      <c r="DC93" s="67"/>
      <c r="DD93" s="67"/>
      <c r="DE93" s="67"/>
      <c r="DF93" s="67"/>
      <c r="DG93" s="67"/>
      <c r="DH93" s="67"/>
      <c r="DI93" s="67"/>
      <c r="DJ93" s="67"/>
      <c r="DK93" s="67"/>
      <c r="DL93" s="67"/>
      <c r="DM93" s="67"/>
      <c r="DN93" s="67"/>
      <c r="DO93" s="67"/>
      <c r="DP93" s="67"/>
      <c r="DQ93" s="67"/>
      <c r="DR93" s="67"/>
      <c r="DS93" s="67"/>
      <c r="DT93" s="67"/>
      <c r="DU93" s="67"/>
      <c r="DV93" s="67"/>
      <c r="DW93" s="67"/>
      <c r="DX93" s="67"/>
      <c r="DY93" s="67"/>
      <c r="DZ93" s="67"/>
      <c r="EA93" s="67"/>
      <c r="EB93" s="67"/>
      <c r="EC93" s="67"/>
      <c r="ED93" s="67"/>
      <c r="EE93" s="67"/>
      <c r="EF93" s="67"/>
      <c r="EG93" s="67"/>
      <c r="EH93" s="67"/>
      <c r="EI93" s="67"/>
      <c r="EJ93" s="67"/>
      <c r="EK93" s="67"/>
      <c r="EL93" s="67"/>
      <c r="EM93" s="67"/>
      <c r="EN93" s="67"/>
      <c r="EO93" s="67"/>
      <c r="EP93" s="67"/>
      <c r="EQ93" s="67"/>
      <c r="ER93" s="67"/>
      <c r="ES93" s="67"/>
      <c r="ET93" s="67"/>
      <c r="EU93" s="67"/>
      <c r="EV93" s="67"/>
      <c r="EW93" s="67"/>
      <c r="EX93" s="67"/>
      <c r="EY93" s="67"/>
      <c r="EZ93" s="67"/>
      <c r="FA93" s="67"/>
      <c r="FB93" s="67"/>
      <c r="FC93" s="67"/>
      <c r="FD93" s="67"/>
      <c r="FE93" s="67"/>
      <c r="FF93" s="67"/>
      <c r="FG93" s="67"/>
      <c r="FH93" s="67"/>
      <c r="FI93" s="67"/>
      <c r="FJ93" s="67"/>
      <c r="FK93" s="67"/>
      <c r="FL93" s="67"/>
      <c r="FM93" s="67"/>
      <c r="FN93" s="67"/>
      <c r="FO93" s="67"/>
      <c r="FP93" s="67"/>
      <c r="FQ93" s="67"/>
      <c r="FR93" s="67"/>
      <c r="FS93" s="67"/>
      <c r="FT93" s="67"/>
      <c r="FU93" s="67"/>
      <c r="FV93" s="67"/>
      <c r="FW93" s="67"/>
      <c r="FX93" s="67"/>
      <c r="FY93" s="67"/>
      <c r="FZ93" s="67"/>
      <c r="GA93" s="67"/>
      <c r="GB93" s="67"/>
      <c r="GC93" s="67"/>
      <c r="GD93" s="67"/>
      <c r="GE93" s="67"/>
      <c r="GF93" s="67"/>
      <c r="GG93" s="67"/>
      <c r="GH93" s="67"/>
      <c r="GI93" s="67"/>
      <c r="GJ93" s="67"/>
      <c r="GK93" s="67"/>
      <c r="GL93" s="67"/>
      <c r="GM93" s="67"/>
      <c r="GN93" s="67"/>
      <c r="GO93" s="67"/>
      <c r="GP93" s="67"/>
      <c r="GQ93" s="67"/>
      <c r="GR93" s="67"/>
      <c r="GS93" s="67"/>
      <c r="GT93" s="67"/>
      <c r="GU93" s="67"/>
      <c r="GV93" s="67"/>
      <c r="GW93" s="67"/>
      <c r="GX93" s="67"/>
      <c r="GY93" s="67"/>
      <c r="GZ93" s="67"/>
      <c r="HA93" s="67"/>
      <c r="HB93" s="67"/>
      <c r="HC93" s="67"/>
      <c r="HD93" s="67"/>
      <c r="HE93" s="67"/>
      <c r="HF93" s="67"/>
      <c r="HG93" s="67"/>
      <c r="HH93" s="67"/>
      <c r="HI93" s="67"/>
      <c r="HJ93" s="67"/>
      <c r="HK93" s="67"/>
      <c r="HL93" s="67"/>
      <c r="HM93" s="67"/>
      <c r="HN93" s="67"/>
      <c r="HO93" s="67"/>
      <c r="HP93" s="67"/>
      <c r="HQ93" s="67"/>
      <c r="HR93" s="67"/>
      <c r="HS93" s="67"/>
      <c r="HT93" s="67"/>
      <c r="HU93" s="67"/>
      <c r="HV93" s="67"/>
      <c r="HW93" s="67"/>
      <c r="HX93" s="67"/>
      <c r="HY93" s="67"/>
      <c r="HZ93" s="67"/>
      <c r="IA93" s="67"/>
      <c r="IB93" s="67"/>
      <c r="IC93" s="67"/>
      <c r="ID93" s="67"/>
      <c r="IE93" s="67"/>
      <c r="IF93" s="67"/>
      <c r="IG93" s="67"/>
      <c r="IH93" s="67"/>
      <c r="II93" s="67"/>
      <c r="IJ93" s="67"/>
      <c r="IK93" s="67"/>
      <c r="IL93" s="67"/>
      <c r="IM93" s="67"/>
      <c r="IN93" s="67"/>
      <c r="IO93" s="67"/>
      <c r="IP93" s="67"/>
      <c r="IQ93" s="67"/>
      <c r="IR93" s="67"/>
      <c r="IS93" s="67"/>
      <c r="IT93" s="67"/>
      <c r="IU93" s="67"/>
      <c r="IV93" s="67"/>
      <c r="IW93" s="67"/>
      <c r="IX93" s="67"/>
      <c r="IY93" s="67"/>
      <c r="IZ93" s="67"/>
      <c r="JA93" s="67"/>
      <c r="JB93" s="67"/>
      <c r="JC93" s="67"/>
      <c r="JD93" s="67"/>
      <c r="JE93" s="67"/>
      <c r="JF93" s="67"/>
      <c r="JG93" s="67"/>
      <c r="JH93" s="67"/>
      <c r="JI93" s="67"/>
      <c r="JJ93" s="67"/>
      <c r="JK93" s="67"/>
      <c r="JL93" s="67"/>
      <c r="JM93" s="67"/>
      <c r="JN93" s="67"/>
      <c r="JO93" s="67"/>
      <c r="JP93" s="67"/>
      <c r="JQ93" s="67"/>
      <c r="JR93" s="67"/>
      <c r="JS93" s="67"/>
      <c r="JT93" s="67"/>
      <c r="JU93" s="67"/>
      <c r="JV93" s="67"/>
      <c r="JW93" s="67"/>
      <c r="JX93" s="67"/>
      <c r="JY93" s="67"/>
      <c r="JZ93" s="67"/>
      <c r="KA93" s="67"/>
      <c r="KB93" s="67"/>
      <c r="KC93" s="67"/>
      <c r="KD93" s="67"/>
      <c r="KE93" s="67"/>
      <c r="KF93" s="67"/>
      <c r="KG93" s="67"/>
      <c r="KH93" s="67"/>
      <c r="KI93" s="67"/>
      <c r="KJ93" s="67"/>
      <c r="KK93" s="67"/>
      <c r="KL93" s="67"/>
      <c r="KM93" s="67"/>
      <c r="KN93" s="67"/>
      <c r="KO93" s="67"/>
      <c r="KP93" s="67"/>
      <c r="KQ93" s="67"/>
      <c r="KR93" s="67"/>
      <c r="KS93" s="67"/>
      <c r="KT93" s="67"/>
      <c r="KU93" s="67"/>
      <c r="KV93" s="67"/>
      <c r="KW93" s="67"/>
      <c r="KX93" s="67"/>
      <c r="KY93" s="67"/>
      <c r="KZ93" s="67"/>
      <c r="LA93" s="67"/>
      <c r="LB93" s="67"/>
      <c r="LC93" s="67"/>
      <c r="LD93" s="67"/>
      <c r="LE93" s="67"/>
      <c r="LF93" s="67"/>
      <c r="LG93" s="67"/>
      <c r="LH93" s="67"/>
      <c r="LI93" s="67"/>
      <c r="LJ93" s="67"/>
      <c r="LK93" s="67"/>
      <c r="LL93" s="67"/>
      <c r="LM93" s="67"/>
      <c r="LN93" s="67"/>
      <c r="LO93" s="67"/>
      <c r="LP93" s="67"/>
      <c r="LQ93" s="67"/>
      <c r="LR93" s="67"/>
      <c r="LS93" s="67"/>
      <c r="LT93" s="67"/>
      <c r="LU93" s="67"/>
      <c r="LV93" s="67"/>
      <c r="LW93" s="67"/>
      <c r="LX93" s="67"/>
      <c r="LY93" s="67"/>
      <c r="LZ93" s="67"/>
      <c r="MA93" s="67"/>
      <c r="MB93" s="67"/>
      <c r="MC93" s="67"/>
      <c r="MD93" s="67"/>
      <c r="ME93" s="67"/>
      <c r="MF93" s="67"/>
      <c r="MG93" s="67"/>
      <c r="MH93" s="67"/>
      <c r="MI93" s="67"/>
      <c r="MJ93" s="67"/>
      <c r="MK93" s="67"/>
      <c r="ML93" s="67"/>
      <c r="MM93" s="67"/>
      <c r="MN93" s="67"/>
      <c r="MO93" s="67"/>
      <c r="MP93" s="67"/>
      <c r="MQ93" s="67"/>
      <c r="MR93" s="67"/>
      <c r="MS93" s="67"/>
      <c r="MT93" s="67"/>
      <c r="MU93" s="67"/>
      <c r="MV93" s="67"/>
      <c r="MW93" s="67"/>
      <c r="MX93" s="67"/>
      <c r="MY93" s="67"/>
      <c r="MZ93" s="67"/>
      <c r="NA93" s="67"/>
      <c r="NB93" s="67"/>
      <c r="NC93" s="67"/>
      <c r="ND93" s="67"/>
      <c r="NE93" s="67"/>
      <c r="NF93" s="67"/>
      <c r="NG93" s="67"/>
      <c r="NH93" s="67"/>
      <c r="NI93" s="67"/>
      <c r="NJ93" s="67"/>
      <c r="NK93" s="67"/>
      <c r="NL93" s="67"/>
      <c r="NM93" s="67"/>
      <c r="NN93" s="67"/>
      <c r="NO93" s="67"/>
      <c r="NP93" s="67"/>
      <c r="NQ93" s="67"/>
      <c r="NR93" s="67"/>
      <c r="NS93" s="67"/>
      <c r="NT93" s="67"/>
      <c r="NU93" s="67"/>
      <c r="NV93" s="67"/>
      <c r="NW93" s="67"/>
      <c r="NX93" s="67"/>
      <c r="NY93" s="67"/>
      <c r="NZ93" s="67"/>
      <c r="OA93" s="67"/>
      <c r="OB93" s="67"/>
      <c r="OC93" s="67"/>
      <c r="OD93" s="67"/>
      <c r="OE93" s="67"/>
      <c r="OF93" s="67"/>
      <c r="OG93" s="67"/>
      <c r="OH93" s="67"/>
      <c r="OI93" s="67"/>
      <c r="OJ93" s="67"/>
      <c r="OK93" s="67"/>
      <c r="OL93" s="67"/>
      <c r="OM93" s="67"/>
      <c r="ON93" s="67"/>
      <c r="OO93" s="67"/>
      <c r="OP93" s="67"/>
      <c r="OQ93" s="67"/>
      <c r="OR93" s="67"/>
      <c r="OS93" s="67"/>
      <c r="OT93" s="67"/>
      <c r="OU93" s="67"/>
      <c r="OV93" s="67"/>
      <c r="OW93" s="67"/>
      <c r="OX93" s="67"/>
      <c r="OY93" s="67"/>
      <c r="OZ93" s="67"/>
      <c r="PA93" s="67"/>
      <c r="PB93" s="67"/>
      <c r="PC93" s="67"/>
      <c r="PD93" s="67"/>
      <c r="PE93" s="67"/>
      <c r="PF93" s="67"/>
      <c r="PG93" s="67"/>
      <c r="PH93" s="67"/>
      <c r="PI93" s="67"/>
      <c r="PJ93" s="67"/>
      <c r="PK93" s="67"/>
      <c r="PL93" s="67"/>
      <c r="PM93" s="67"/>
      <c r="PN93" s="67"/>
      <c r="PO93" s="67"/>
      <c r="PP93" s="67"/>
      <c r="PQ93" s="67"/>
      <c r="PR93" s="67"/>
      <c r="PS93" s="67"/>
    </row>
    <row r="94" spans="1:1177" ht="32.25" customHeight="1" x14ac:dyDescent="0.25">
      <c r="A94" s="39"/>
      <c r="B94" s="28"/>
      <c r="C94" s="28"/>
      <c r="D94" s="28"/>
      <c r="E94" s="28"/>
      <c r="F94" s="28"/>
      <c r="G94" s="28"/>
      <c r="H94" s="28"/>
      <c r="I94" s="22" t="s">
        <v>1</v>
      </c>
      <c r="J94" s="22"/>
      <c r="K94" s="77">
        <f t="shared" ref="K94:P94" si="23">SUM(K10:K93)</f>
        <v>985100</v>
      </c>
      <c r="L94" s="80">
        <f t="shared" si="23"/>
        <v>25172.769999999993</v>
      </c>
      <c r="M94" s="80">
        <f t="shared" si="23"/>
        <v>62274.1</v>
      </c>
      <c r="N94" s="80">
        <f t="shared" si="23"/>
        <v>10525.2</v>
      </c>
      <c r="O94" s="80">
        <f t="shared" si="23"/>
        <v>26663.840000000011</v>
      </c>
      <c r="P94" s="80">
        <f t="shared" si="23"/>
        <v>62186.38999999997</v>
      </c>
      <c r="Q94" s="78">
        <v>0</v>
      </c>
      <c r="R94" s="80">
        <f>SUM(R10:R93)</f>
        <v>186822.3</v>
      </c>
      <c r="S94" s="80">
        <f>SUM(S10:S93)</f>
        <v>51836.610000000015</v>
      </c>
      <c r="T94" s="80">
        <f>SUM(T10:T93)</f>
        <v>134985.68999999997</v>
      </c>
      <c r="U94" s="80">
        <f>SUM(U10:U93)</f>
        <v>933263.38999999966</v>
      </c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  <c r="BH94" s="66"/>
      <c r="BI94" s="66"/>
      <c r="BJ94" s="66"/>
      <c r="BK94" s="66"/>
      <c r="BL94" s="66"/>
      <c r="BM94" s="66"/>
      <c r="BN94" s="66"/>
      <c r="BO94" s="66"/>
      <c r="BP94" s="66"/>
      <c r="BQ94" s="66"/>
      <c r="BR94" s="66"/>
      <c r="BS94" s="66"/>
      <c r="BT94" s="66"/>
      <c r="BU94" s="66"/>
      <c r="BV94" s="66"/>
      <c r="BW94" s="66"/>
      <c r="BX94" s="66"/>
      <c r="BY94" s="66"/>
      <c r="BZ94" s="66"/>
      <c r="CA94" s="66"/>
      <c r="CB94" s="66"/>
      <c r="CC94" s="66"/>
      <c r="CD94" s="66"/>
      <c r="CE94" s="66"/>
      <c r="CF94" s="66"/>
      <c r="CG94" s="66"/>
      <c r="CH94" s="66"/>
      <c r="CI94" s="66"/>
      <c r="CJ94" s="66"/>
      <c r="CK94" s="66"/>
      <c r="CL94" s="66"/>
      <c r="CM94" s="66"/>
      <c r="CN94" s="66"/>
      <c r="CO94" s="66"/>
      <c r="CP94" s="66"/>
      <c r="CQ94" s="66"/>
      <c r="CR94" s="66"/>
      <c r="CS94" s="66"/>
      <c r="CT94" s="66"/>
      <c r="CU94" s="66"/>
      <c r="CV94" s="66"/>
      <c r="CW94" s="66"/>
      <c r="CX94" s="66"/>
      <c r="CY94" s="66"/>
      <c r="CZ94" s="66"/>
      <c r="DA94" s="66"/>
      <c r="DB94" s="66"/>
      <c r="DC94" s="66"/>
      <c r="DD94" s="66"/>
      <c r="DE94" s="66"/>
      <c r="DF94" s="66"/>
      <c r="DG94" s="66"/>
      <c r="DH94" s="66"/>
      <c r="DI94" s="66"/>
      <c r="DJ94" s="66"/>
      <c r="DK94" s="66"/>
      <c r="DL94" s="66"/>
      <c r="DM94" s="66"/>
      <c r="DN94" s="66"/>
      <c r="DO94" s="66"/>
      <c r="DP94" s="66"/>
      <c r="DQ94" s="66"/>
      <c r="DR94" s="66"/>
      <c r="DS94" s="66"/>
      <c r="DT94" s="66"/>
      <c r="DU94" s="66"/>
      <c r="DV94" s="66"/>
      <c r="DW94" s="66"/>
      <c r="DX94" s="66"/>
      <c r="DY94" s="66"/>
      <c r="DZ94" s="66"/>
      <c r="EA94" s="66"/>
      <c r="EB94" s="66"/>
      <c r="EC94" s="66"/>
      <c r="ED94" s="66"/>
      <c r="EE94" s="66"/>
      <c r="EF94" s="66"/>
      <c r="EG94" s="66"/>
      <c r="EH94" s="66"/>
      <c r="EI94" s="66"/>
      <c r="EJ94" s="66"/>
      <c r="EK94" s="66"/>
      <c r="EL94" s="66"/>
      <c r="EM94" s="66"/>
      <c r="EN94" s="66"/>
      <c r="EO94" s="66"/>
      <c r="EP94" s="66"/>
      <c r="EQ94" s="66"/>
      <c r="ER94" s="66"/>
      <c r="ES94" s="66"/>
      <c r="ET94" s="66"/>
      <c r="EU94" s="66"/>
      <c r="EV94" s="66"/>
      <c r="EW94" s="66"/>
      <c r="EX94" s="66"/>
      <c r="EY94" s="66"/>
      <c r="EZ94" s="66"/>
      <c r="FA94" s="66"/>
      <c r="FB94" s="66"/>
      <c r="FC94" s="66"/>
      <c r="FD94" s="66"/>
      <c r="FE94" s="66"/>
      <c r="FF94" s="66"/>
      <c r="FG94" s="66"/>
      <c r="FH94" s="66"/>
      <c r="FI94" s="66"/>
      <c r="FJ94" s="66"/>
      <c r="FK94" s="66"/>
      <c r="FL94" s="66"/>
      <c r="FM94" s="66"/>
      <c r="FN94" s="66"/>
      <c r="FO94" s="66"/>
      <c r="FP94" s="66"/>
      <c r="FQ94" s="66"/>
      <c r="FR94" s="66"/>
      <c r="FS94" s="66"/>
      <c r="FT94" s="66"/>
      <c r="FU94" s="66"/>
      <c r="FV94" s="66"/>
      <c r="FW94" s="66"/>
      <c r="FX94" s="66"/>
      <c r="FY94" s="66"/>
      <c r="FZ94" s="66"/>
      <c r="GA94" s="66"/>
      <c r="GB94" s="66"/>
      <c r="GC94" s="66"/>
      <c r="GD94" s="66"/>
      <c r="GE94" s="66"/>
      <c r="GF94" s="66"/>
      <c r="GG94" s="66"/>
      <c r="GH94" s="66"/>
      <c r="GI94" s="66"/>
      <c r="GJ94" s="66"/>
      <c r="GK94" s="66"/>
      <c r="GL94" s="66"/>
      <c r="GM94" s="66"/>
      <c r="GN94" s="66"/>
      <c r="GO94" s="66"/>
      <c r="GP94" s="66"/>
      <c r="GQ94" s="66"/>
      <c r="GR94" s="66"/>
      <c r="GS94" s="66"/>
      <c r="GT94" s="66"/>
      <c r="GU94" s="66"/>
      <c r="GV94" s="66"/>
      <c r="GW94" s="66"/>
      <c r="GX94" s="66"/>
      <c r="GY94" s="66"/>
      <c r="GZ94" s="66"/>
      <c r="HA94" s="66"/>
      <c r="HB94" s="66"/>
      <c r="HC94" s="66"/>
      <c r="HD94" s="66"/>
      <c r="HE94" s="66"/>
      <c r="HF94" s="66"/>
      <c r="HG94" s="66"/>
      <c r="HH94" s="66"/>
      <c r="HI94" s="66"/>
      <c r="HJ94" s="66"/>
      <c r="HK94" s="66"/>
      <c r="HL94" s="66"/>
      <c r="HM94" s="66"/>
      <c r="HN94" s="66"/>
      <c r="HO94" s="66"/>
      <c r="HP94" s="66"/>
      <c r="HQ94" s="66"/>
      <c r="HR94" s="66"/>
      <c r="HS94" s="66"/>
      <c r="HT94" s="66"/>
      <c r="HU94" s="66"/>
      <c r="HV94" s="66"/>
      <c r="HW94" s="66"/>
      <c r="HX94" s="66"/>
      <c r="HY94" s="66"/>
      <c r="HZ94" s="66"/>
      <c r="IA94" s="66"/>
      <c r="IB94" s="66"/>
      <c r="IC94" s="66"/>
      <c r="ID94" s="66"/>
      <c r="IE94" s="66"/>
      <c r="IF94" s="66"/>
      <c r="IG94" s="66"/>
      <c r="IH94" s="66"/>
      <c r="II94" s="66"/>
      <c r="IJ94" s="66"/>
      <c r="IK94" s="66"/>
      <c r="IL94" s="66"/>
      <c r="IM94" s="66"/>
      <c r="IN94" s="66"/>
      <c r="IO94" s="66"/>
      <c r="IP94" s="66"/>
      <c r="IQ94" s="66"/>
      <c r="IR94" s="66"/>
      <c r="IS94" s="66"/>
      <c r="IT94" s="66"/>
      <c r="IU94" s="66"/>
      <c r="IV94" s="66"/>
      <c r="IW94" s="66"/>
      <c r="IX94" s="66"/>
      <c r="IY94" s="66"/>
      <c r="IZ94" s="66"/>
      <c r="JA94" s="66"/>
      <c r="JB94" s="66"/>
      <c r="JC94" s="66"/>
      <c r="JD94" s="66"/>
      <c r="JE94" s="66"/>
      <c r="JF94" s="66"/>
      <c r="JG94" s="66"/>
      <c r="JH94" s="66"/>
      <c r="JI94" s="66"/>
      <c r="JJ94" s="66"/>
      <c r="JK94" s="66"/>
      <c r="JL94" s="66"/>
      <c r="JM94" s="66"/>
      <c r="JN94" s="66"/>
      <c r="JO94" s="66"/>
      <c r="JP94" s="66"/>
      <c r="JQ94" s="66"/>
      <c r="JR94" s="66"/>
      <c r="JS94" s="66"/>
      <c r="JT94" s="66"/>
      <c r="JU94" s="66"/>
      <c r="JV94" s="66"/>
      <c r="JW94" s="66"/>
      <c r="JX94" s="66"/>
      <c r="JY94" s="66"/>
      <c r="JZ94" s="66"/>
      <c r="KA94" s="66"/>
      <c r="KB94" s="66"/>
      <c r="KC94" s="66"/>
      <c r="KD94" s="66"/>
      <c r="KE94" s="66"/>
      <c r="KF94" s="66"/>
      <c r="KG94" s="66"/>
      <c r="KH94" s="66"/>
      <c r="KI94" s="66"/>
      <c r="KJ94" s="66"/>
      <c r="KK94" s="66"/>
      <c r="KL94" s="66"/>
      <c r="KM94" s="66"/>
      <c r="KN94" s="66"/>
      <c r="KO94" s="66"/>
      <c r="KP94" s="66"/>
      <c r="KQ94" s="66"/>
      <c r="KR94" s="66"/>
      <c r="KS94" s="66"/>
      <c r="KT94" s="66"/>
      <c r="KU94" s="66"/>
      <c r="KV94" s="66"/>
      <c r="KW94" s="66"/>
      <c r="KX94" s="66"/>
      <c r="KY94" s="66"/>
      <c r="KZ94" s="66"/>
      <c r="LA94" s="66"/>
      <c r="LB94" s="66"/>
      <c r="LC94" s="66"/>
      <c r="LD94" s="66"/>
      <c r="LE94" s="66"/>
      <c r="LF94" s="66"/>
      <c r="LG94" s="66"/>
      <c r="LH94" s="66"/>
      <c r="LI94" s="66"/>
      <c r="LJ94" s="66"/>
      <c r="LK94" s="66"/>
      <c r="LL94" s="66"/>
      <c r="LM94" s="66"/>
      <c r="LN94" s="66"/>
      <c r="LO94" s="66"/>
      <c r="LP94" s="66"/>
      <c r="LQ94" s="66"/>
      <c r="LR94" s="66"/>
      <c r="LS94" s="66"/>
      <c r="LT94" s="66"/>
      <c r="LU94" s="66"/>
      <c r="LV94" s="66"/>
      <c r="LW94" s="66"/>
      <c r="LX94" s="66"/>
      <c r="LY94" s="66"/>
      <c r="LZ94" s="66"/>
      <c r="MA94" s="66"/>
      <c r="MB94" s="66"/>
      <c r="MC94" s="66"/>
      <c r="MD94" s="66"/>
      <c r="ME94" s="66"/>
      <c r="MF94" s="66"/>
      <c r="MG94" s="66"/>
      <c r="MH94" s="66"/>
      <c r="MI94" s="66"/>
      <c r="MJ94" s="66"/>
      <c r="MK94" s="66"/>
      <c r="ML94" s="66"/>
      <c r="MM94" s="66"/>
      <c r="MN94" s="66"/>
      <c r="MO94" s="66"/>
      <c r="MP94" s="66"/>
      <c r="MQ94" s="66"/>
      <c r="MR94" s="66"/>
      <c r="MS94" s="66"/>
      <c r="MT94" s="66"/>
      <c r="MU94" s="66"/>
      <c r="MV94" s="66"/>
      <c r="MW94" s="66"/>
      <c r="MX94" s="66"/>
      <c r="MY94" s="66"/>
      <c r="MZ94" s="66"/>
      <c r="NA94" s="66"/>
      <c r="NB94" s="66"/>
      <c r="NC94" s="66"/>
      <c r="ND94" s="66"/>
      <c r="NE94" s="66"/>
      <c r="NF94" s="66"/>
      <c r="NG94" s="66"/>
      <c r="NH94" s="66"/>
      <c r="NI94" s="66"/>
      <c r="NJ94" s="66"/>
      <c r="NK94" s="66"/>
      <c r="NL94" s="66"/>
      <c r="NM94" s="66"/>
      <c r="NN94" s="66"/>
      <c r="NO94" s="66"/>
      <c r="NP94" s="66"/>
      <c r="NQ94" s="66"/>
      <c r="NR94" s="66"/>
      <c r="NS94" s="66"/>
      <c r="NT94" s="66"/>
      <c r="NU94" s="66"/>
      <c r="NV94" s="66"/>
      <c r="NW94" s="66"/>
      <c r="NX94" s="66"/>
      <c r="NY94" s="66"/>
      <c r="NZ94" s="66"/>
      <c r="OA94" s="66"/>
      <c r="OB94" s="66"/>
      <c r="OC94" s="66"/>
      <c r="OD94" s="66"/>
      <c r="OE94" s="66"/>
      <c r="OF94" s="66"/>
      <c r="OG94" s="66"/>
      <c r="OH94" s="66"/>
      <c r="OI94" s="66"/>
      <c r="OJ94" s="66"/>
      <c r="OK94" s="66"/>
      <c r="OL94" s="66"/>
      <c r="OM94" s="66"/>
      <c r="ON94" s="66"/>
      <c r="OO94" s="66"/>
      <c r="OP94" s="66"/>
      <c r="OQ94" s="66"/>
      <c r="OR94" s="66"/>
      <c r="OS94" s="66"/>
      <c r="OT94" s="66"/>
      <c r="OU94" s="66"/>
      <c r="OV94" s="66"/>
      <c r="OW94" s="66"/>
      <c r="OX94" s="66"/>
      <c r="OY94" s="66"/>
      <c r="OZ94" s="66"/>
      <c r="PA94" s="66"/>
      <c r="PB94" s="66"/>
      <c r="PC94" s="66"/>
      <c r="PD94" s="66"/>
      <c r="PE94" s="66"/>
      <c r="PF94" s="66"/>
      <c r="PG94" s="66"/>
      <c r="PH94" s="66"/>
      <c r="PI94" s="66"/>
      <c r="PJ94" s="66"/>
      <c r="PK94" s="66"/>
      <c r="PL94" s="66"/>
      <c r="PM94" s="66"/>
      <c r="PN94" s="66"/>
      <c r="PO94" s="66"/>
      <c r="PP94" s="66"/>
      <c r="PQ94" s="66"/>
      <c r="PR94" s="66"/>
      <c r="PS94" s="66"/>
    </row>
    <row r="95" spans="1:1177" s="125" customFormat="1" ht="16.5" customHeight="1" x14ac:dyDescent="0.25">
      <c r="A95" s="126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47"/>
      <c r="Q95" s="3"/>
      <c r="R95" s="3"/>
      <c r="S95" s="46"/>
      <c r="T95" s="57"/>
      <c r="U95" s="58"/>
      <c r="V95" s="3"/>
      <c r="W95" s="37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  <c r="DT95" s="38"/>
      <c r="DU95" s="38"/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8"/>
      <c r="FN95" s="38"/>
      <c r="FO95" s="38"/>
      <c r="FP95" s="38"/>
      <c r="FQ95" s="38"/>
      <c r="FR95" s="38"/>
      <c r="FS95" s="38"/>
      <c r="FT95" s="38"/>
      <c r="FU95" s="38"/>
      <c r="FV95" s="38"/>
      <c r="FW95" s="38"/>
      <c r="FX95" s="38"/>
      <c r="FY95" s="38"/>
      <c r="FZ95" s="38"/>
      <c r="GA95" s="38"/>
      <c r="GB95" s="38"/>
      <c r="GC95" s="38"/>
      <c r="GD95" s="38"/>
      <c r="GE95" s="38"/>
      <c r="GF95" s="38"/>
      <c r="GG95" s="38"/>
      <c r="GH95" s="38"/>
      <c r="GI95" s="38"/>
      <c r="GJ95" s="38"/>
      <c r="GK95" s="38"/>
      <c r="GL95" s="38"/>
      <c r="GM95" s="38"/>
      <c r="GN95" s="38"/>
      <c r="GO95" s="38"/>
      <c r="GP95" s="38"/>
      <c r="GQ95" s="38"/>
      <c r="GR95" s="38"/>
      <c r="GS95" s="38"/>
      <c r="GT95" s="38"/>
      <c r="GU95" s="38"/>
      <c r="GV95" s="38"/>
      <c r="GW95" s="38"/>
      <c r="GX95" s="38"/>
      <c r="GY95" s="38"/>
      <c r="GZ95" s="38"/>
      <c r="HA95" s="38"/>
      <c r="HB95" s="38"/>
      <c r="HC95" s="38"/>
      <c r="HD95" s="38"/>
      <c r="HE95" s="38"/>
      <c r="HF95" s="38"/>
      <c r="HG95" s="38"/>
      <c r="HH95" s="38"/>
      <c r="HI95" s="38"/>
      <c r="HJ95" s="38"/>
      <c r="HK95" s="38"/>
      <c r="HL95" s="38"/>
      <c r="HM95" s="38"/>
      <c r="HN95" s="38"/>
      <c r="HO95" s="38"/>
      <c r="HP95" s="38"/>
      <c r="HQ95" s="38"/>
      <c r="HR95" s="38"/>
      <c r="HS95" s="38"/>
      <c r="HT95" s="38"/>
      <c r="HU95" s="38"/>
      <c r="HV95" s="38"/>
      <c r="HW95" s="38"/>
      <c r="HX95" s="38"/>
      <c r="HY95" s="38"/>
      <c r="HZ95" s="38"/>
      <c r="IA95" s="38"/>
      <c r="IB95" s="38"/>
      <c r="IC95" s="38"/>
      <c r="ID95" s="38"/>
      <c r="IE95" s="38"/>
      <c r="IF95" s="38"/>
      <c r="IG95" s="38"/>
      <c r="IH95" s="38"/>
      <c r="II95" s="38"/>
      <c r="IJ95" s="38"/>
      <c r="IK95" s="38"/>
      <c r="IL95" s="38"/>
      <c r="IM95" s="38"/>
      <c r="IN95" s="38"/>
      <c r="IO95" s="38"/>
      <c r="IP95" s="38"/>
      <c r="IQ95" s="38"/>
      <c r="IR95" s="38"/>
      <c r="IS95" s="38"/>
      <c r="IT95" s="38"/>
      <c r="IU95" s="38"/>
      <c r="IV95" s="38"/>
      <c r="IW95" s="38"/>
      <c r="IX95" s="38"/>
      <c r="IY95" s="38"/>
      <c r="IZ95" s="38"/>
      <c r="JA95" s="38"/>
      <c r="JB95" s="38"/>
      <c r="JC95" s="38"/>
      <c r="JD95" s="38"/>
      <c r="JE95" s="38"/>
      <c r="JF95" s="38"/>
      <c r="JG95" s="38"/>
      <c r="JH95" s="38"/>
      <c r="JI95" s="38"/>
      <c r="JJ95" s="38"/>
      <c r="JK95" s="38"/>
      <c r="JL95" s="38"/>
      <c r="JM95" s="38"/>
      <c r="JN95" s="38"/>
      <c r="JO95" s="38"/>
      <c r="JP95" s="38"/>
      <c r="JQ95" s="38"/>
      <c r="JR95" s="38"/>
      <c r="JS95" s="38"/>
      <c r="JT95" s="38"/>
      <c r="JU95" s="38"/>
      <c r="JV95" s="38"/>
      <c r="JW95" s="38"/>
      <c r="JX95" s="38"/>
      <c r="JY95" s="38"/>
      <c r="JZ95" s="38"/>
      <c r="KA95" s="38"/>
      <c r="KB95" s="38"/>
      <c r="KC95" s="38"/>
      <c r="KD95" s="38"/>
      <c r="KE95" s="38"/>
      <c r="KF95" s="38"/>
      <c r="KG95" s="38"/>
      <c r="KH95" s="38"/>
      <c r="KI95" s="38"/>
      <c r="KJ95" s="38"/>
      <c r="KK95" s="38"/>
      <c r="KL95" s="38"/>
      <c r="KM95" s="38"/>
      <c r="KN95" s="38"/>
      <c r="KO95" s="38"/>
      <c r="KP95" s="38"/>
      <c r="KQ95" s="38"/>
      <c r="KR95" s="38"/>
      <c r="KS95" s="38"/>
      <c r="KT95" s="38"/>
      <c r="KU95" s="38"/>
      <c r="KV95" s="38"/>
      <c r="KW95" s="38"/>
      <c r="KX95" s="38"/>
      <c r="KY95" s="38"/>
      <c r="KZ95" s="38"/>
      <c r="LA95" s="38"/>
      <c r="LB95" s="38"/>
      <c r="LC95" s="38"/>
      <c r="LD95" s="38"/>
      <c r="LE95" s="38"/>
      <c r="LF95" s="38"/>
      <c r="LG95" s="38"/>
      <c r="LH95" s="38"/>
      <c r="LI95" s="38"/>
      <c r="LJ95" s="38"/>
      <c r="LK95" s="38"/>
      <c r="LL95" s="38"/>
      <c r="LM95" s="38"/>
      <c r="LN95" s="38"/>
      <c r="LO95" s="38"/>
      <c r="LP95" s="38"/>
      <c r="LQ95" s="38"/>
      <c r="LR95" s="38"/>
      <c r="LS95" s="38"/>
      <c r="LT95" s="38"/>
      <c r="LU95" s="38"/>
      <c r="LV95" s="38"/>
      <c r="LW95" s="38"/>
      <c r="LX95" s="38"/>
      <c r="LY95" s="38"/>
      <c r="LZ95" s="38"/>
      <c r="MA95" s="38"/>
      <c r="MB95" s="38"/>
      <c r="MC95" s="38"/>
      <c r="MD95" s="38"/>
      <c r="ME95" s="38"/>
      <c r="MF95" s="38"/>
      <c r="MG95" s="38"/>
      <c r="MH95" s="38"/>
      <c r="MI95" s="38"/>
      <c r="MJ95" s="38"/>
      <c r="MK95" s="38"/>
      <c r="ML95" s="38"/>
      <c r="MM95" s="38"/>
      <c r="MN95" s="38"/>
      <c r="MO95" s="38"/>
      <c r="MP95" s="38"/>
      <c r="MQ95" s="38"/>
      <c r="MR95" s="38"/>
      <c r="MS95" s="38"/>
      <c r="MT95" s="38"/>
      <c r="MU95" s="38"/>
      <c r="MV95" s="38"/>
      <c r="MW95" s="38"/>
      <c r="MX95" s="38"/>
      <c r="MY95" s="38"/>
      <c r="MZ95" s="38"/>
      <c r="NA95" s="38"/>
      <c r="NB95" s="38"/>
      <c r="NC95" s="38"/>
      <c r="ND95" s="38"/>
      <c r="NE95" s="38"/>
      <c r="NF95" s="38"/>
      <c r="NG95" s="38"/>
      <c r="NH95" s="38"/>
      <c r="NI95" s="38"/>
      <c r="NJ95" s="38"/>
      <c r="NK95" s="38"/>
      <c r="NL95" s="38"/>
      <c r="NM95" s="38"/>
      <c r="NN95" s="38"/>
      <c r="NO95" s="38"/>
      <c r="NP95" s="38"/>
      <c r="NQ95" s="38"/>
      <c r="NR95" s="38"/>
      <c r="NS95" s="38"/>
      <c r="NT95" s="38"/>
      <c r="NU95" s="38"/>
      <c r="NV95" s="38"/>
      <c r="NW95" s="38"/>
      <c r="NX95" s="38"/>
      <c r="NY95" s="38"/>
      <c r="NZ95" s="38"/>
      <c r="OA95" s="38"/>
      <c r="OB95" s="38"/>
      <c r="OC95" s="38"/>
      <c r="OD95" s="38"/>
      <c r="OE95" s="38"/>
      <c r="OF95" s="38"/>
      <c r="OG95" s="38"/>
      <c r="OH95" s="38"/>
      <c r="OI95" s="38"/>
      <c r="OJ95" s="38"/>
      <c r="OK95" s="38"/>
      <c r="OL95" s="38"/>
      <c r="OM95" s="38"/>
      <c r="ON95" s="38"/>
      <c r="OO95" s="38"/>
      <c r="OP95" s="38"/>
      <c r="OQ95" s="38"/>
      <c r="OR95" s="38"/>
      <c r="OS95" s="38"/>
      <c r="OT95" s="38"/>
      <c r="OU95" s="38"/>
      <c r="OV95" s="38"/>
      <c r="OW95" s="38"/>
      <c r="OX95" s="38"/>
      <c r="OY95" s="38"/>
      <c r="OZ95" s="38"/>
      <c r="PA95" s="38"/>
      <c r="PB95" s="38"/>
      <c r="PC95" s="38"/>
      <c r="PD95" s="38"/>
      <c r="PE95" s="38"/>
      <c r="PF95" s="38"/>
      <c r="PG95" s="38"/>
      <c r="PH95" s="38"/>
      <c r="PI95" s="38"/>
      <c r="PJ95" s="38"/>
      <c r="PK95" s="38"/>
      <c r="PL95" s="38"/>
      <c r="PM95" s="38"/>
      <c r="PN95" s="38"/>
      <c r="PO95" s="38"/>
      <c r="PP95" s="38"/>
      <c r="PQ95" s="38"/>
      <c r="PR95" s="38"/>
      <c r="PS95" s="38"/>
      <c r="PT95" s="38"/>
      <c r="PU95" s="38"/>
      <c r="PV95" s="38"/>
      <c r="PW95" s="38"/>
      <c r="PX95" s="38"/>
      <c r="PY95" s="38"/>
      <c r="PZ95" s="38"/>
      <c r="QA95" s="38"/>
      <c r="QB95" s="38"/>
      <c r="QC95" s="38"/>
      <c r="QD95" s="38"/>
      <c r="QE95" s="38"/>
      <c r="QF95" s="38"/>
      <c r="QG95" s="38"/>
      <c r="QH95" s="38"/>
      <c r="QI95" s="38"/>
      <c r="QJ95" s="38"/>
      <c r="QK95" s="38"/>
      <c r="QL95" s="38"/>
      <c r="QM95" s="38"/>
      <c r="QN95" s="38"/>
      <c r="QO95" s="38"/>
      <c r="QP95" s="38"/>
      <c r="QQ95" s="38"/>
      <c r="QR95" s="38"/>
      <c r="QS95" s="38"/>
      <c r="QT95" s="38"/>
      <c r="QU95" s="38"/>
      <c r="QV95" s="38"/>
      <c r="QW95" s="38"/>
      <c r="QX95" s="38"/>
      <c r="QY95" s="38"/>
      <c r="QZ95" s="38"/>
      <c r="RA95" s="38"/>
      <c r="RB95" s="38"/>
      <c r="RC95" s="38"/>
      <c r="RD95" s="38"/>
      <c r="RE95" s="38"/>
      <c r="RF95" s="38"/>
      <c r="RG95" s="38"/>
      <c r="RH95" s="38"/>
      <c r="RI95" s="38"/>
      <c r="RJ95" s="38"/>
      <c r="RK95" s="38"/>
      <c r="RL95" s="38"/>
      <c r="RM95" s="38"/>
      <c r="RN95" s="38"/>
      <c r="RO95" s="38"/>
      <c r="RP95" s="38"/>
      <c r="RQ95" s="38"/>
      <c r="RR95" s="38"/>
      <c r="RS95" s="38"/>
      <c r="RT95" s="38"/>
      <c r="RU95" s="38"/>
      <c r="RV95" s="38"/>
      <c r="RW95" s="38"/>
      <c r="RX95" s="38"/>
      <c r="RY95" s="38"/>
      <c r="RZ95" s="38"/>
      <c r="SA95" s="38"/>
      <c r="SB95" s="38"/>
      <c r="SC95" s="38"/>
      <c r="SD95" s="38"/>
      <c r="SE95" s="38"/>
      <c r="SF95" s="38"/>
      <c r="SG95" s="38"/>
      <c r="SH95" s="38"/>
      <c r="SI95" s="38"/>
      <c r="SJ95" s="38"/>
      <c r="SK95" s="38"/>
      <c r="SL95" s="38"/>
      <c r="SM95" s="38"/>
      <c r="SN95" s="38"/>
      <c r="SO95" s="38"/>
      <c r="SP95" s="38"/>
      <c r="SQ95" s="38"/>
      <c r="SR95" s="38"/>
      <c r="SS95" s="38"/>
      <c r="ST95" s="38"/>
      <c r="SU95" s="38"/>
      <c r="SV95" s="38"/>
      <c r="SW95" s="38"/>
      <c r="SX95" s="38"/>
      <c r="SY95" s="38"/>
      <c r="SZ95" s="38"/>
      <c r="TA95" s="38"/>
      <c r="TB95" s="38"/>
      <c r="TC95" s="38"/>
      <c r="TD95" s="38"/>
      <c r="TE95" s="38"/>
      <c r="TF95" s="38"/>
      <c r="TG95" s="38"/>
      <c r="TH95" s="38"/>
      <c r="TI95" s="38"/>
      <c r="TJ95" s="38"/>
      <c r="TK95" s="38"/>
      <c r="TL95" s="38"/>
      <c r="TM95" s="38"/>
      <c r="TN95" s="38"/>
      <c r="TO95" s="38"/>
      <c r="TP95" s="38"/>
      <c r="TQ95" s="38"/>
      <c r="TR95" s="38"/>
      <c r="TS95" s="38"/>
      <c r="TT95" s="38"/>
      <c r="TU95" s="38"/>
      <c r="TV95" s="38"/>
      <c r="TW95" s="38"/>
      <c r="TX95" s="38"/>
      <c r="TY95" s="38"/>
      <c r="TZ95" s="38"/>
      <c r="UA95" s="38"/>
      <c r="UB95" s="38"/>
      <c r="UC95" s="38"/>
      <c r="UD95" s="38"/>
      <c r="UE95" s="38"/>
      <c r="UF95" s="38"/>
      <c r="UG95" s="38"/>
      <c r="UH95" s="38"/>
      <c r="UI95" s="38"/>
      <c r="UJ95" s="38"/>
      <c r="UK95" s="38"/>
      <c r="UL95" s="38"/>
      <c r="UM95" s="38"/>
      <c r="UN95" s="38"/>
      <c r="UO95" s="38"/>
      <c r="UP95" s="38"/>
      <c r="UQ95" s="38"/>
      <c r="UR95" s="38"/>
      <c r="US95" s="38"/>
      <c r="UT95" s="38"/>
      <c r="UU95" s="38"/>
      <c r="UV95" s="38"/>
      <c r="UW95" s="38"/>
      <c r="UX95" s="38"/>
      <c r="UY95" s="38"/>
      <c r="UZ95" s="38"/>
      <c r="VA95" s="38"/>
      <c r="VB95" s="38"/>
      <c r="VC95" s="38"/>
      <c r="VD95" s="38"/>
      <c r="VE95" s="38"/>
      <c r="VF95" s="38"/>
      <c r="VG95" s="38"/>
      <c r="VH95" s="38"/>
      <c r="VI95" s="38"/>
      <c r="VJ95" s="38"/>
      <c r="VK95" s="38"/>
      <c r="VL95" s="38"/>
      <c r="VM95" s="38"/>
      <c r="VN95" s="38"/>
      <c r="VO95" s="38"/>
      <c r="VP95" s="38"/>
      <c r="VQ95" s="38"/>
      <c r="VR95" s="38"/>
      <c r="VS95" s="38"/>
      <c r="VT95" s="38"/>
      <c r="VU95" s="38"/>
      <c r="VV95" s="38"/>
      <c r="VW95" s="38"/>
      <c r="VX95" s="38"/>
      <c r="VY95" s="38"/>
      <c r="VZ95" s="38"/>
      <c r="WA95" s="38"/>
      <c r="WB95" s="38"/>
      <c r="WC95" s="38"/>
      <c r="WD95" s="38"/>
      <c r="WE95" s="38"/>
      <c r="WF95" s="38"/>
      <c r="WG95" s="38"/>
      <c r="WH95" s="38"/>
      <c r="WI95" s="38"/>
      <c r="WJ95" s="38"/>
      <c r="WK95" s="38"/>
      <c r="WL95" s="38"/>
      <c r="WM95" s="38"/>
      <c r="WN95" s="38"/>
      <c r="WO95" s="38"/>
      <c r="WP95" s="38"/>
      <c r="WQ95" s="38"/>
      <c r="WR95" s="38"/>
      <c r="WS95" s="38"/>
      <c r="WT95" s="38"/>
      <c r="WU95" s="38"/>
      <c r="WV95" s="38"/>
      <c r="WW95" s="38"/>
      <c r="WX95" s="38"/>
      <c r="WY95" s="38"/>
      <c r="WZ95" s="38"/>
      <c r="XA95" s="38"/>
      <c r="XB95" s="38"/>
      <c r="XC95" s="38"/>
      <c r="XD95" s="38"/>
      <c r="XE95" s="38"/>
      <c r="XF95" s="38"/>
      <c r="XG95" s="38"/>
      <c r="XH95" s="38"/>
      <c r="XI95" s="38"/>
      <c r="XJ95" s="38"/>
      <c r="XK95" s="38"/>
      <c r="XL95" s="38"/>
      <c r="XM95" s="38"/>
      <c r="XN95" s="38"/>
      <c r="XO95" s="38"/>
      <c r="XP95" s="38"/>
      <c r="XQ95" s="38"/>
      <c r="XR95" s="38"/>
      <c r="XS95" s="38"/>
      <c r="XT95" s="38"/>
      <c r="XU95" s="38"/>
      <c r="XV95" s="38"/>
      <c r="XW95" s="38"/>
      <c r="XX95" s="38"/>
      <c r="XY95" s="38"/>
      <c r="XZ95" s="38"/>
      <c r="YA95" s="38"/>
      <c r="YB95" s="38"/>
      <c r="YC95" s="38"/>
      <c r="YD95" s="38"/>
      <c r="YE95" s="38"/>
      <c r="YF95" s="38"/>
      <c r="YG95" s="38"/>
      <c r="YH95" s="38"/>
      <c r="YI95" s="38"/>
      <c r="YJ95" s="38"/>
      <c r="YK95" s="38"/>
      <c r="YL95" s="38"/>
      <c r="YM95" s="38"/>
      <c r="YN95" s="38"/>
      <c r="YO95" s="38"/>
      <c r="YP95" s="38"/>
      <c r="YQ95" s="38"/>
      <c r="YR95" s="38"/>
      <c r="YS95" s="38"/>
      <c r="YT95" s="38"/>
      <c r="YU95" s="38"/>
      <c r="YV95" s="38"/>
      <c r="YW95" s="38"/>
      <c r="YX95" s="38"/>
      <c r="YY95" s="38"/>
      <c r="YZ95" s="38"/>
      <c r="ZA95" s="38"/>
      <c r="ZB95" s="38"/>
      <c r="ZC95" s="38"/>
      <c r="ZD95" s="38"/>
      <c r="ZE95" s="38"/>
      <c r="ZF95" s="38"/>
      <c r="ZG95" s="38"/>
      <c r="ZH95" s="38"/>
      <c r="ZI95" s="38"/>
      <c r="ZJ95" s="38"/>
      <c r="ZK95" s="38"/>
      <c r="ZL95" s="38"/>
      <c r="ZM95" s="38"/>
      <c r="ZN95" s="38"/>
      <c r="ZO95" s="38"/>
      <c r="ZP95" s="38"/>
      <c r="ZQ95" s="38"/>
      <c r="ZR95" s="38"/>
      <c r="ZS95" s="38"/>
      <c r="ZT95" s="38"/>
      <c r="ZU95" s="38"/>
      <c r="ZV95" s="38"/>
      <c r="ZW95" s="38"/>
      <c r="ZX95" s="38"/>
      <c r="ZY95" s="38"/>
      <c r="ZZ95" s="38"/>
      <c r="AAA95" s="38"/>
      <c r="AAB95" s="38"/>
      <c r="AAC95" s="38"/>
      <c r="AAD95" s="38"/>
      <c r="AAE95" s="38"/>
      <c r="AAF95" s="38"/>
      <c r="AAG95" s="38"/>
      <c r="AAH95" s="38"/>
      <c r="AAI95" s="38"/>
      <c r="AAJ95" s="38"/>
      <c r="AAK95" s="38"/>
      <c r="AAL95" s="38"/>
      <c r="AAM95" s="38"/>
      <c r="AAN95" s="38"/>
      <c r="AAO95" s="38"/>
      <c r="AAP95" s="38"/>
      <c r="AAQ95" s="38"/>
      <c r="AAR95" s="38"/>
      <c r="AAS95" s="38"/>
      <c r="AAT95" s="38"/>
      <c r="AAU95" s="38"/>
      <c r="AAV95" s="38"/>
      <c r="AAW95" s="38"/>
      <c r="AAX95" s="38"/>
      <c r="AAY95" s="38"/>
      <c r="AAZ95" s="38"/>
      <c r="ABA95" s="38"/>
      <c r="ABB95" s="38"/>
      <c r="ABC95" s="38"/>
      <c r="ABD95" s="38"/>
      <c r="ABE95" s="38"/>
      <c r="ABF95" s="38"/>
      <c r="ABG95" s="38"/>
      <c r="ABH95" s="38"/>
      <c r="ABI95" s="38"/>
      <c r="ABJ95" s="38"/>
      <c r="ABK95" s="38"/>
      <c r="ABL95" s="38"/>
      <c r="ABM95" s="38"/>
      <c r="ABN95" s="38"/>
      <c r="ABO95" s="38"/>
      <c r="ABP95" s="38"/>
      <c r="ABQ95" s="38"/>
      <c r="ABR95" s="38"/>
      <c r="ABS95" s="38"/>
      <c r="ABT95" s="38"/>
      <c r="ABU95" s="38"/>
      <c r="ABV95" s="38"/>
      <c r="ABW95" s="38"/>
      <c r="ABX95" s="38"/>
      <c r="ABY95" s="38"/>
      <c r="ABZ95" s="38"/>
      <c r="ACA95" s="38"/>
      <c r="ACB95" s="38"/>
      <c r="ACC95" s="38"/>
      <c r="ACD95" s="38"/>
      <c r="ACE95" s="38"/>
      <c r="ACF95" s="38"/>
      <c r="ACG95" s="38"/>
      <c r="ACH95" s="38"/>
      <c r="ACI95" s="38"/>
      <c r="ACJ95" s="38"/>
      <c r="ACK95" s="38"/>
      <c r="ACL95" s="38"/>
      <c r="ACM95" s="38"/>
      <c r="ACN95" s="38"/>
      <c r="ACO95" s="38"/>
      <c r="ACP95" s="38"/>
      <c r="ACQ95" s="38"/>
      <c r="ACR95" s="38"/>
      <c r="ACS95" s="38"/>
      <c r="ACT95" s="38"/>
      <c r="ACU95" s="38"/>
      <c r="ACV95" s="38"/>
      <c r="ACW95" s="38"/>
      <c r="ACX95" s="38"/>
      <c r="ACY95" s="38"/>
      <c r="ACZ95" s="38"/>
      <c r="ADA95" s="38"/>
      <c r="ADB95" s="38"/>
      <c r="ADC95" s="38"/>
      <c r="ADD95" s="38"/>
      <c r="ADE95" s="38"/>
      <c r="ADF95" s="38"/>
      <c r="ADG95" s="38"/>
      <c r="ADH95" s="38"/>
      <c r="ADI95" s="38"/>
      <c r="ADJ95" s="38"/>
      <c r="ADK95" s="38"/>
      <c r="ADL95" s="38"/>
      <c r="ADM95" s="38"/>
      <c r="ADN95" s="38"/>
      <c r="ADO95" s="38"/>
      <c r="ADP95" s="38"/>
      <c r="ADQ95" s="38"/>
      <c r="ADR95" s="38"/>
      <c r="ADS95" s="38"/>
      <c r="ADT95" s="38"/>
      <c r="ADU95" s="38"/>
      <c r="ADV95" s="38"/>
      <c r="ADW95" s="38"/>
      <c r="ADX95" s="38"/>
      <c r="ADY95" s="38"/>
      <c r="ADZ95" s="38"/>
      <c r="AEA95" s="38"/>
      <c r="AEB95" s="38"/>
      <c r="AEC95" s="38"/>
      <c r="AED95" s="38"/>
      <c r="AEE95" s="38"/>
      <c r="AEF95" s="38"/>
      <c r="AEG95" s="38"/>
      <c r="AEH95" s="38"/>
      <c r="AEI95" s="38"/>
      <c r="AEJ95" s="38"/>
      <c r="AEK95" s="38"/>
      <c r="AEL95" s="38"/>
      <c r="AEM95" s="38"/>
      <c r="AEN95" s="38"/>
      <c r="AEO95" s="38"/>
      <c r="AEP95" s="38"/>
      <c r="AEQ95" s="38"/>
      <c r="AER95" s="38"/>
      <c r="AES95" s="38"/>
      <c r="AET95" s="38"/>
      <c r="AEU95" s="38"/>
      <c r="AEV95" s="38"/>
      <c r="AEW95" s="38"/>
      <c r="AEX95" s="38"/>
      <c r="AEY95" s="38"/>
      <c r="AEZ95" s="38"/>
      <c r="AFA95" s="38"/>
      <c r="AFB95" s="38"/>
      <c r="AFC95" s="38"/>
      <c r="AFD95" s="38"/>
      <c r="AFE95" s="38"/>
      <c r="AFF95" s="38"/>
      <c r="AFG95" s="38"/>
      <c r="AFH95" s="38"/>
      <c r="AFI95" s="38"/>
      <c r="AFJ95" s="38"/>
      <c r="AFK95" s="38"/>
      <c r="AFL95" s="38"/>
      <c r="AFM95" s="38"/>
      <c r="AFN95" s="38"/>
      <c r="AFO95" s="38"/>
      <c r="AFP95" s="38"/>
      <c r="AFQ95" s="38"/>
      <c r="AFR95" s="38"/>
      <c r="AFS95" s="38"/>
      <c r="AFT95" s="38"/>
      <c r="AFU95" s="38"/>
      <c r="AFV95" s="38"/>
      <c r="AFW95" s="38"/>
      <c r="AFX95" s="38"/>
      <c r="AFY95" s="38"/>
      <c r="AFZ95" s="38"/>
      <c r="AGA95" s="38"/>
      <c r="AGB95" s="38"/>
      <c r="AGC95" s="38"/>
      <c r="AGD95" s="38"/>
      <c r="AGE95" s="38"/>
      <c r="AGF95" s="38"/>
      <c r="AGG95" s="38"/>
      <c r="AGH95" s="38"/>
      <c r="AGI95" s="38"/>
      <c r="AGJ95" s="38"/>
      <c r="AGK95" s="38"/>
      <c r="AGL95" s="38"/>
      <c r="AGM95" s="38"/>
      <c r="AGN95" s="38"/>
      <c r="AGO95" s="38"/>
      <c r="AGP95" s="38"/>
      <c r="AGQ95" s="38"/>
      <c r="AGR95" s="38"/>
      <c r="AGS95" s="38"/>
      <c r="AGT95" s="38"/>
      <c r="AGU95" s="38"/>
      <c r="AGV95" s="38"/>
      <c r="AGW95" s="38"/>
      <c r="AGX95" s="38"/>
      <c r="AGY95" s="38"/>
      <c r="AGZ95" s="38"/>
      <c r="AHA95" s="38"/>
      <c r="AHB95" s="38"/>
      <c r="AHC95" s="38"/>
      <c r="AHD95" s="38"/>
      <c r="AHE95" s="38"/>
      <c r="AHF95" s="38"/>
      <c r="AHG95" s="38"/>
      <c r="AHH95" s="38"/>
      <c r="AHI95" s="38"/>
      <c r="AHJ95" s="38"/>
      <c r="AHK95" s="38"/>
      <c r="AHL95" s="38"/>
      <c r="AHM95" s="38"/>
      <c r="AHN95" s="38"/>
      <c r="AHO95" s="38"/>
      <c r="AHP95" s="38"/>
      <c r="AHQ95" s="38"/>
      <c r="AHR95" s="38"/>
      <c r="AHS95" s="38"/>
      <c r="AHT95" s="38"/>
      <c r="AHU95" s="38"/>
      <c r="AHV95" s="38"/>
      <c r="AHW95" s="38"/>
      <c r="AHX95" s="38"/>
      <c r="AHY95" s="38"/>
      <c r="AHZ95" s="38"/>
      <c r="AIA95" s="38"/>
      <c r="AIB95" s="38"/>
      <c r="AIC95" s="38"/>
      <c r="AID95" s="38"/>
      <c r="AIE95" s="38"/>
      <c r="AIF95" s="38"/>
      <c r="AIG95" s="38"/>
      <c r="AIH95" s="38"/>
      <c r="AII95" s="38"/>
      <c r="AIJ95" s="38"/>
      <c r="AIK95" s="38"/>
      <c r="AIL95" s="38"/>
      <c r="AIM95" s="38"/>
      <c r="AIN95" s="38"/>
      <c r="AIO95" s="38"/>
      <c r="AIP95" s="38"/>
      <c r="AIQ95" s="38"/>
      <c r="AIR95" s="38"/>
      <c r="AIS95" s="38"/>
      <c r="AIT95" s="38"/>
      <c r="AIU95" s="38"/>
      <c r="AIV95" s="38"/>
      <c r="AIW95" s="38"/>
      <c r="AIX95" s="38"/>
      <c r="AIY95" s="38"/>
      <c r="AIZ95" s="38"/>
      <c r="AJA95" s="38"/>
      <c r="AJB95" s="38"/>
      <c r="AJC95" s="38"/>
      <c r="AJD95" s="38"/>
      <c r="AJE95" s="38"/>
      <c r="AJF95" s="38"/>
      <c r="AJG95" s="38"/>
      <c r="AJH95" s="38"/>
      <c r="AJI95" s="38"/>
      <c r="AJJ95" s="38"/>
      <c r="AJK95" s="38"/>
      <c r="AJL95" s="38"/>
      <c r="AJM95" s="38"/>
      <c r="AJN95" s="38"/>
      <c r="AJO95" s="38"/>
      <c r="AJP95" s="38"/>
      <c r="AJQ95" s="38"/>
      <c r="AJR95" s="38"/>
      <c r="AJS95" s="38"/>
      <c r="AJT95" s="38"/>
      <c r="AJU95" s="38"/>
      <c r="AJV95" s="38"/>
      <c r="AJW95" s="38"/>
      <c r="AJX95" s="38"/>
      <c r="AJY95" s="38"/>
      <c r="AJZ95" s="38"/>
      <c r="AKA95" s="38"/>
      <c r="AKB95" s="38"/>
      <c r="AKC95" s="38"/>
      <c r="AKD95" s="38"/>
      <c r="AKE95" s="38"/>
      <c r="AKF95" s="38"/>
      <c r="AKG95" s="38"/>
      <c r="AKH95" s="38"/>
      <c r="AKI95" s="38"/>
      <c r="AKJ95" s="38"/>
      <c r="AKK95" s="38"/>
      <c r="AKL95" s="38"/>
      <c r="AKM95" s="38"/>
      <c r="AKN95" s="38"/>
      <c r="AKO95" s="38"/>
      <c r="AKP95" s="38"/>
      <c r="AKQ95" s="38"/>
      <c r="AKR95" s="38"/>
      <c r="AKS95" s="38"/>
      <c r="AKT95" s="38"/>
      <c r="AKU95" s="38"/>
      <c r="AKV95" s="38"/>
      <c r="AKW95" s="38"/>
      <c r="AKX95" s="38"/>
      <c r="AKY95" s="38"/>
      <c r="AKZ95" s="38"/>
      <c r="ALA95" s="38"/>
      <c r="ALB95" s="38"/>
      <c r="ALC95" s="38"/>
      <c r="ALD95" s="38"/>
      <c r="ALE95" s="38"/>
      <c r="ALF95" s="38"/>
      <c r="ALG95" s="38"/>
      <c r="ALH95" s="38"/>
      <c r="ALI95" s="38"/>
      <c r="ALJ95" s="38"/>
      <c r="ALK95" s="38"/>
      <c r="ALL95" s="38"/>
      <c r="ALM95" s="38"/>
      <c r="ALN95" s="38"/>
      <c r="ALO95" s="38"/>
      <c r="ALP95" s="38"/>
      <c r="ALQ95" s="38"/>
      <c r="ALR95" s="38"/>
      <c r="ALS95" s="38"/>
      <c r="ALT95" s="38"/>
      <c r="ALU95" s="38"/>
      <c r="ALV95" s="38"/>
      <c r="ALW95" s="38"/>
      <c r="ALX95" s="38"/>
      <c r="ALY95" s="38"/>
      <c r="ALZ95" s="38"/>
      <c r="AMA95" s="38"/>
      <c r="AMB95" s="38"/>
      <c r="AMC95" s="38"/>
      <c r="AMD95" s="38"/>
      <c r="AME95" s="38"/>
      <c r="AMF95" s="38"/>
      <c r="AMG95" s="38"/>
      <c r="AMH95" s="38"/>
      <c r="AMI95" s="38"/>
      <c r="AMJ95" s="38"/>
      <c r="AMK95" s="38"/>
      <c r="AML95" s="38"/>
      <c r="AMM95" s="38"/>
      <c r="AMN95" s="38"/>
      <c r="AMO95" s="38"/>
      <c r="AMP95" s="38"/>
      <c r="AMQ95" s="38"/>
      <c r="AMR95" s="38"/>
      <c r="AMS95" s="38"/>
      <c r="AMT95" s="38"/>
      <c r="AMU95" s="38"/>
      <c r="AMV95" s="38"/>
      <c r="AMW95" s="38"/>
      <c r="AMX95" s="38"/>
      <c r="AMY95" s="38"/>
      <c r="AMZ95" s="38"/>
      <c r="ANA95" s="38"/>
      <c r="ANB95" s="38"/>
      <c r="ANC95" s="38"/>
      <c r="AND95" s="38"/>
      <c r="ANE95" s="38"/>
      <c r="ANF95" s="38"/>
      <c r="ANG95" s="38"/>
      <c r="ANH95" s="38"/>
      <c r="ANI95" s="38"/>
      <c r="ANJ95" s="38"/>
      <c r="ANK95" s="38"/>
      <c r="ANL95" s="38"/>
      <c r="ANM95" s="38"/>
      <c r="ANN95" s="38"/>
      <c r="ANO95" s="38"/>
      <c r="ANP95" s="38"/>
      <c r="ANQ95" s="38"/>
      <c r="ANR95" s="38"/>
      <c r="ANS95" s="38"/>
      <c r="ANT95" s="38"/>
      <c r="ANU95" s="38"/>
      <c r="ANV95" s="38"/>
      <c r="ANW95" s="38"/>
      <c r="ANX95" s="38"/>
      <c r="ANY95" s="38"/>
      <c r="ANZ95" s="38"/>
      <c r="AOA95" s="38"/>
      <c r="AOB95" s="38"/>
      <c r="AOC95" s="38"/>
      <c r="AOD95" s="38"/>
      <c r="AOE95" s="38"/>
      <c r="AOF95" s="38"/>
      <c r="AOG95" s="38"/>
      <c r="AOH95" s="38"/>
      <c r="AOI95" s="38"/>
      <c r="AOJ95" s="38"/>
      <c r="AOK95" s="38"/>
      <c r="AOL95" s="38"/>
      <c r="AOM95" s="38"/>
      <c r="AON95" s="38"/>
      <c r="AOO95" s="38"/>
      <c r="AOP95" s="38"/>
      <c r="AOQ95" s="38"/>
      <c r="AOR95" s="38"/>
      <c r="AOS95" s="38"/>
      <c r="AOT95" s="38"/>
      <c r="AOU95" s="38"/>
      <c r="AOV95" s="38"/>
      <c r="AOW95" s="38"/>
      <c r="AOX95" s="38"/>
      <c r="AOY95" s="38"/>
      <c r="AOZ95" s="38"/>
      <c r="APA95" s="38"/>
      <c r="APB95" s="38"/>
      <c r="APC95" s="38"/>
      <c r="APD95" s="38"/>
      <c r="APE95" s="38"/>
      <c r="APF95" s="38"/>
      <c r="APG95" s="38"/>
      <c r="APH95" s="38"/>
      <c r="API95" s="38"/>
      <c r="APJ95" s="38"/>
      <c r="APK95" s="38"/>
      <c r="APL95" s="38"/>
      <c r="APM95" s="38"/>
      <c r="APN95" s="38"/>
      <c r="APO95" s="38"/>
      <c r="APP95" s="38"/>
      <c r="APQ95" s="38"/>
      <c r="APR95" s="38"/>
      <c r="APS95" s="38"/>
      <c r="APT95" s="38"/>
      <c r="APU95" s="38"/>
      <c r="APV95" s="38"/>
      <c r="APW95" s="38"/>
      <c r="APX95" s="38"/>
      <c r="APY95" s="38"/>
      <c r="APZ95" s="38"/>
      <c r="AQA95" s="38"/>
      <c r="AQB95" s="38"/>
      <c r="AQC95" s="38"/>
      <c r="AQD95" s="38"/>
      <c r="AQE95" s="38"/>
      <c r="AQF95" s="38"/>
      <c r="AQG95" s="38"/>
      <c r="AQH95" s="38"/>
      <c r="AQI95" s="38"/>
      <c r="AQJ95" s="38"/>
      <c r="AQK95" s="38"/>
      <c r="AQL95" s="38"/>
      <c r="AQM95" s="38"/>
      <c r="AQN95" s="38"/>
      <c r="AQO95" s="38"/>
      <c r="AQP95" s="38"/>
      <c r="AQQ95" s="38"/>
      <c r="AQR95" s="38"/>
      <c r="AQS95" s="38"/>
      <c r="AQT95" s="38"/>
      <c r="AQU95" s="38"/>
      <c r="AQV95" s="38"/>
      <c r="AQW95" s="38"/>
      <c r="AQX95" s="38"/>
      <c r="AQY95" s="38"/>
      <c r="AQZ95" s="38"/>
      <c r="ARA95" s="38"/>
      <c r="ARB95" s="38"/>
      <c r="ARC95" s="38"/>
      <c r="ARD95" s="38"/>
      <c r="ARE95" s="38"/>
      <c r="ARF95" s="38"/>
      <c r="ARG95" s="38"/>
      <c r="ARH95" s="38"/>
      <c r="ARI95" s="38"/>
      <c r="ARJ95" s="38"/>
      <c r="ARK95" s="38"/>
      <c r="ARL95" s="38"/>
      <c r="ARM95" s="38"/>
      <c r="ARN95" s="38"/>
      <c r="ARO95" s="38"/>
      <c r="ARP95" s="38"/>
      <c r="ARQ95" s="38"/>
      <c r="ARR95" s="38"/>
      <c r="ARS95" s="38"/>
      <c r="ART95" s="38"/>
      <c r="ARU95" s="38"/>
      <c r="ARV95" s="38"/>
      <c r="ARW95" s="38"/>
      <c r="ARX95" s="38"/>
      <c r="ARY95" s="38"/>
      <c r="ARZ95" s="38"/>
      <c r="ASA95" s="38"/>
      <c r="ASB95" s="38"/>
      <c r="ASC95" s="38"/>
      <c r="ASD95" s="38"/>
      <c r="ASE95" s="38"/>
      <c r="ASF95" s="38"/>
      <c r="ASG95" s="38"/>
    </row>
    <row r="96" spans="1:1177" s="119" customFormat="1" ht="16.5" customHeight="1" x14ac:dyDescent="0.25">
      <c r="A96" s="126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46"/>
      <c r="R96" s="3" t="e">
        <f>M99:N101</f>
        <v>#VALUE!</v>
      </c>
      <c r="S96" s="10"/>
      <c r="T96" s="46"/>
      <c r="U96" s="57"/>
      <c r="V96" s="58"/>
      <c r="W96" s="3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  <c r="IV96" s="6"/>
      <c r="IW96" s="6"/>
      <c r="IX96" s="6"/>
      <c r="IY96" s="6"/>
      <c r="IZ96" s="6"/>
      <c r="JA96" s="6"/>
      <c r="JB96" s="6"/>
      <c r="JC96" s="6"/>
      <c r="JD96" s="6"/>
      <c r="JE96" s="6"/>
      <c r="JF96" s="6"/>
      <c r="JG96" s="6"/>
      <c r="JH96" s="6"/>
      <c r="JI96" s="6"/>
      <c r="JJ96" s="6"/>
      <c r="JK96" s="6"/>
      <c r="JL96" s="6"/>
      <c r="JM96" s="6"/>
      <c r="JN96" s="6"/>
      <c r="JO96" s="6"/>
      <c r="JP96" s="6"/>
      <c r="JQ96" s="6"/>
      <c r="JR96" s="6"/>
      <c r="JS96" s="6"/>
      <c r="JT96" s="6"/>
      <c r="JU96" s="6"/>
      <c r="JV96" s="6"/>
      <c r="JW96" s="6"/>
      <c r="JX96" s="6"/>
      <c r="JY96" s="6"/>
      <c r="JZ96" s="6"/>
      <c r="KA96" s="6"/>
      <c r="KB96" s="6"/>
      <c r="KC96" s="6"/>
      <c r="KD96" s="6"/>
      <c r="KE96" s="6"/>
      <c r="KF96" s="6"/>
      <c r="KG96" s="6"/>
      <c r="KH96" s="6"/>
      <c r="KI96" s="6"/>
      <c r="KJ96" s="6"/>
      <c r="KK96" s="6"/>
      <c r="KL96" s="6"/>
      <c r="KM96" s="6"/>
      <c r="KN96" s="6"/>
      <c r="KO96" s="6"/>
      <c r="KP96" s="6"/>
      <c r="KQ96" s="6"/>
      <c r="KR96" s="6"/>
      <c r="KS96" s="6"/>
      <c r="KT96" s="6"/>
      <c r="KU96" s="6"/>
      <c r="KV96" s="6"/>
      <c r="KW96" s="6"/>
      <c r="KX96" s="6"/>
      <c r="KY96" s="6"/>
      <c r="KZ96" s="6"/>
      <c r="LA96" s="6"/>
      <c r="LB96" s="6"/>
      <c r="LC96" s="6"/>
      <c r="LD96" s="6"/>
      <c r="LE96" s="6"/>
      <c r="LF96" s="6"/>
      <c r="LG96" s="6"/>
      <c r="LH96" s="6"/>
      <c r="LI96" s="6"/>
      <c r="LJ96" s="6"/>
      <c r="LK96" s="6"/>
      <c r="LL96" s="6"/>
      <c r="LM96" s="6"/>
      <c r="LN96" s="6"/>
      <c r="LO96" s="6"/>
      <c r="LP96" s="6"/>
      <c r="LQ96" s="6"/>
      <c r="LR96" s="6"/>
      <c r="LS96" s="6"/>
      <c r="LT96" s="6"/>
      <c r="LU96" s="6"/>
      <c r="LV96" s="6"/>
      <c r="LW96" s="6"/>
      <c r="LX96" s="6"/>
      <c r="LY96" s="6"/>
      <c r="LZ96" s="6"/>
      <c r="MA96" s="6"/>
      <c r="MB96" s="6"/>
      <c r="MC96" s="6"/>
      <c r="MD96" s="6"/>
      <c r="ME96" s="6"/>
      <c r="MF96" s="6"/>
      <c r="MG96" s="6"/>
      <c r="MH96" s="6"/>
      <c r="MI96" s="6"/>
      <c r="MJ96" s="6"/>
      <c r="MK96" s="6"/>
      <c r="ML96" s="6"/>
      <c r="MM96" s="6"/>
      <c r="MN96" s="6"/>
      <c r="MO96" s="6"/>
      <c r="MP96" s="6"/>
      <c r="MQ96" s="6"/>
      <c r="MR96" s="6"/>
      <c r="MS96" s="6"/>
      <c r="MT96" s="6"/>
      <c r="MU96" s="6"/>
      <c r="MV96" s="6"/>
      <c r="MW96" s="6"/>
      <c r="MX96" s="6"/>
      <c r="MY96" s="6"/>
      <c r="MZ96" s="6"/>
      <c r="NA96" s="6"/>
      <c r="NB96" s="6"/>
      <c r="NC96" s="6"/>
      <c r="ND96" s="6"/>
      <c r="NE96" s="6"/>
      <c r="NF96" s="6"/>
      <c r="NG96" s="6"/>
      <c r="NH96" s="6"/>
      <c r="NI96" s="6"/>
      <c r="NJ96" s="6"/>
      <c r="NK96" s="6"/>
      <c r="NL96" s="6"/>
      <c r="NM96" s="6"/>
      <c r="NN96" s="6"/>
      <c r="NO96" s="6"/>
      <c r="NP96" s="6"/>
      <c r="NQ96" s="6"/>
      <c r="NR96" s="6"/>
      <c r="NS96" s="6"/>
      <c r="NT96" s="6"/>
      <c r="NU96" s="6"/>
      <c r="NV96" s="6"/>
      <c r="NW96" s="6"/>
      <c r="NX96" s="6"/>
      <c r="NY96" s="6"/>
      <c r="NZ96" s="6"/>
      <c r="OA96" s="6"/>
      <c r="OB96" s="6"/>
      <c r="OC96" s="6"/>
      <c r="OD96" s="6"/>
      <c r="OE96" s="6"/>
      <c r="OF96" s="6"/>
      <c r="OG96" s="6"/>
      <c r="OH96" s="6"/>
      <c r="OI96" s="6"/>
      <c r="OJ96" s="6"/>
      <c r="OK96" s="6"/>
      <c r="OL96" s="6"/>
      <c r="OM96" s="6"/>
      <c r="ON96" s="6"/>
      <c r="OO96" s="6"/>
      <c r="OP96" s="6"/>
      <c r="OQ96" s="6"/>
      <c r="OR96" s="6"/>
      <c r="OS96" s="6"/>
      <c r="OT96" s="6"/>
      <c r="OU96" s="6"/>
      <c r="OV96" s="6"/>
      <c r="OW96" s="6"/>
      <c r="OX96" s="6"/>
      <c r="OY96" s="6"/>
      <c r="OZ96" s="6"/>
      <c r="PA96" s="6"/>
      <c r="PB96" s="6"/>
      <c r="PC96" s="6"/>
      <c r="PD96" s="6"/>
      <c r="PE96" s="6"/>
      <c r="PF96" s="6"/>
      <c r="PG96" s="6"/>
      <c r="PH96" s="6"/>
      <c r="PI96" s="6"/>
      <c r="PJ96" s="6"/>
      <c r="PK96" s="6"/>
      <c r="PL96" s="6"/>
      <c r="PM96" s="6"/>
      <c r="PN96" s="6"/>
      <c r="PO96" s="6"/>
      <c r="PP96" s="6"/>
      <c r="PQ96" s="6"/>
      <c r="PR96" s="6"/>
      <c r="PS96" s="6"/>
      <c r="PT96" s="6"/>
      <c r="PU96" s="6"/>
      <c r="PV96" s="6"/>
      <c r="PW96" s="6"/>
      <c r="PX96" s="6"/>
      <c r="PY96" s="6"/>
      <c r="PZ96" s="6"/>
      <c r="QA96" s="6"/>
      <c r="QB96" s="6"/>
      <c r="QC96" s="6"/>
      <c r="QD96" s="6"/>
      <c r="QE96" s="6"/>
      <c r="QF96" s="6"/>
      <c r="QG96" s="6"/>
      <c r="QH96" s="6"/>
      <c r="QI96" s="6"/>
      <c r="QJ96" s="6"/>
      <c r="QK96" s="6"/>
      <c r="QL96" s="6"/>
      <c r="QM96" s="6"/>
      <c r="QN96" s="6"/>
      <c r="QO96" s="6"/>
      <c r="QP96" s="6"/>
      <c r="QQ96" s="6"/>
      <c r="QR96" s="6"/>
      <c r="QS96" s="6"/>
      <c r="QT96" s="6"/>
      <c r="QU96" s="6"/>
      <c r="QV96" s="6"/>
      <c r="QW96" s="6"/>
      <c r="QX96" s="6"/>
      <c r="QY96" s="6"/>
      <c r="QZ96" s="6"/>
      <c r="RA96" s="6"/>
      <c r="RB96" s="6"/>
      <c r="RC96" s="6"/>
      <c r="RD96" s="6"/>
      <c r="RE96" s="6"/>
      <c r="RF96" s="6"/>
      <c r="RG96" s="6"/>
      <c r="RH96" s="6"/>
      <c r="RI96" s="6"/>
      <c r="RJ96" s="6"/>
      <c r="RK96" s="6"/>
      <c r="RL96" s="6"/>
      <c r="RM96" s="6"/>
      <c r="RN96" s="6"/>
      <c r="RO96" s="6"/>
      <c r="RP96" s="6"/>
      <c r="RQ96" s="6"/>
      <c r="RR96" s="6"/>
      <c r="RS96" s="6"/>
      <c r="RT96" s="6"/>
      <c r="RU96" s="6"/>
      <c r="RV96" s="6"/>
      <c r="RW96" s="6"/>
      <c r="RX96" s="6"/>
      <c r="RY96" s="6"/>
      <c r="RZ96" s="6"/>
      <c r="SA96" s="6"/>
      <c r="SB96" s="6"/>
      <c r="SC96" s="6"/>
      <c r="SD96" s="6"/>
      <c r="SE96" s="6"/>
      <c r="SF96" s="6"/>
      <c r="SG96" s="6"/>
      <c r="SH96" s="6"/>
      <c r="SI96" s="6"/>
      <c r="SJ96" s="6"/>
      <c r="SK96" s="6"/>
      <c r="SL96" s="6"/>
      <c r="SM96" s="6"/>
      <c r="SN96" s="6"/>
      <c r="SO96" s="6"/>
      <c r="SP96" s="6"/>
      <c r="SQ96" s="6"/>
      <c r="SR96" s="6"/>
      <c r="SS96" s="6"/>
      <c r="ST96" s="6"/>
      <c r="SU96" s="6"/>
      <c r="SV96" s="6"/>
      <c r="SW96" s="6"/>
      <c r="SX96" s="6"/>
      <c r="SY96" s="6"/>
      <c r="SZ96" s="6"/>
      <c r="TA96" s="6"/>
      <c r="TB96" s="6"/>
      <c r="TC96" s="6"/>
      <c r="TD96" s="6"/>
      <c r="TE96" s="6"/>
      <c r="TF96" s="6"/>
      <c r="TG96" s="6"/>
      <c r="TH96" s="6"/>
      <c r="TI96" s="6"/>
      <c r="TJ96" s="6"/>
      <c r="TK96" s="6"/>
      <c r="TL96" s="6"/>
      <c r="TM96" s="6"/>
      <c r="TN96" s="6"/>
      <c r="TO96" s="6"/>
      <c r="TP96" s="6"/>
      <c r="TQ96" s="6"/>
      <c r="TR96" s="6"/>
      <c r="TS96" s="6"/>
      <c r="TT96" s="6"/>
      <c r="TU96" s="6"/>
      <c r="TV96" s="6"/>
      <c r="TW96" s="6"/>
      <c r="TX96" s="6"/>
      <c r="TY96" s="6"/>
      <c r="TZ96" s="6"/>
      <c r="UA96" s="6"/>
      <c r="UB96" s="6"/>
      <c r="UC96" s="6"/>
      <c r="UD96" s="6"/>
      <c r="UE96" s="6"/>
      <c r="UF96" s="6"/>
      <c r="UG96" s="6"/>
      <c r="UH96" s="6"/>
      <c r="UI96" s="6"/>
      <c r="UJ96" s="6"/>
      <c r="UK96" s="6"/>
      <c r="UL96" s="6"/>
      <c r="UM96" s="6"/>
      <c r="UN96" s="6"/>
      <c r="UO96" s="6"/>
      <c r="UP96" s="6"/>
      <c r="UQ96" s="6"/>
      <c r="UR96" s="6"/>
      <c r="US96" s="6"/>
      <c r="UT96" s="6"/>
      <c r="UU96" s="6"/>
      <c r="UV96" s="6"/>
      <c r="UW96" s="6"/>
      <c r="UX96" s="6"/>
      <c r="UY96" s="6"/>
      <c r="UZ96" s="6"/>
      <c r="VA96" s="6"/>
      <c r="VB96" s="6"/>
      <c r="VC96" s="6"/>
      <c r="VD96" s="6"/>
      <c r="VE96" s="6"/>
      <c r="VF96" s="6"/>
      <c r="VG96" s="6"/>
      <c r="VH96" s="6"/>
      <c r="VI96" s="6"/>
      <c r="VJ96" s="6"/>
      <c r="VK96" s="6"/>
      <c r="VL96" s="6"/>
      <c r="VM96" s="6"/>
      <c r="VN96" s="6"/>
      <c r="VO96" s="6"/>
      <c r="VP96" s="6"/>
      <c r="VQ96" s="6"/>
      <c r="VR96" s="6"/>
      <c r="VS96" s="6"/>
      <c r="VT96" s="6"/>
      <c r="VU96" s="6"/>
      <c r="VV96" s="6"/>
      <c r="VW96" s="6"/>
      <c r="VX96" s="6"/>
      <c r="VY96" s="6"/>
      <c r="VZ96" s="6"/>
      <c r="WA96" s="6"/>
      <c r="WB96" s="6"/>
      <c r="WC96" s="6"/>
      <c r="WD96" s="6"/>
      <c r="WE96" s="6"/>
      <c r="WF96" s="6"/>
      <c r="WG96" s="6"/>
      <c r="WH96" s="6"/>
      <c r="WI96" s="6"/>
      <c r="WJ96" s="6"/>
      <c r="WK96" s="6"/>
      <c r="WL96" s="6"/>
      <c r="WM96" s="6"/>
      <c r="WN96" s="6"/>
      <c r="WO96" s="6"/>
      <c r="WP96" s="6"/>
      <c r="WQ96" s="6"/>
      <c r="WR96" s="6"/>
      <c r="WS96" s="6"/>
      <c r="WT96" s="6"/>
      <c r="WU96" s="6"/>
      <c r="WV96" s="6"/>
      <c r="WW96" s="6"/>
      <c r="WX96" s="6"/>
      <c r="WY96" s="6"/>
      <c r="WZ96" s="6"/>
      <c r="XA96" s="6"/>
      <c r="XB96" s="6"/>
      <c r="XC96" s="6"/>
      <c r="XD96" s="6"/>
      <c r="XE96" s="6"/>
      <c r="XF96" s="6"/>
      <c r="XG96" s="6"/>
      <c r="XH96" s="6"/>
      <c r="XI96" s="6"/>
      <c r="XJ96" s="6"/>
      <c r="XK96" s="6"/>
      <c r="XL96" s="6"/>
      <c r="XM96" s="6"/>
      <c r="XN96" s="6"/>
      <c r="XO96" s="6"/>
      <c r="XP96" s="6"/>
      <c r="XQ96" s="6"/>
      <c r="XR96" s="6"/>
      <c r="XS96" s="6"/>
      <c r="XT96" s="6"/>
      <c r="XU96" s="6"/>
      <c r="XV96" s="6"/>
      <c r="XW96" s="6"/>
      <c r="XX96" s="6"/>
      <c r="XY96" s="6"/>
      <c r="XZ96" s="6"/>
      <c r="YA96" s="6"/>
      <c r="YB96" s="6"/>
      <c r="YC96" s="6"/>
      <c r="YD96" s="6"/>
      <c r="YE96" s="6"/>
      <c r="YF96" s="6"/>
      <c r="YG96" s="6"/>
      <c r="YH96" s="6"/>
      <c r="YI96" s="6"/>
      <c r="YJ96" s="6"/>
      <c r="YK96" s="6"/>
      <c r="YL96" s="6"/>
      <c r="YM96" s="6"/>
      <c r="YN96" s="6"/>
      <c r="YO96" s="6"/>
      <c r="YP96" s="6"/>
      <c r="YQ96" s="6"/>
      <c r="YR96" s="6"/>
      <c r="YS96" s="6"/>
      <c r="YT96" s="6"/>
      <c r="YU96" s="6"/>
      <c r="YV96" s="6"/>
      <c r="YW96" s="6"/>
      <c r="YX96" s="6"/>
      <c r="YY96" s="6"/>
      <c r="YZ96" s="6"/>
      <c r="ZA96" s="6"/>
      <c r="ZB96" s="6"/>
      <c r="ZC96" s="6"/>
      <c r="ZD96" s="6"/>
      <c r="ZE96" s="6"/>
      <c r="ZF96" s="6"/>
      <c r="ZG96" s="6"/>
      <c r="ZH96" s="6"/>
      <c r="ZI96" s="6"/>
      <c r="ZJ96" s="6"/>
      <c r="ZK96" s="6"/>
      <c r="ZL96" s="6"/>
      <c r="ZM96" s="6"/>
      <c r="ZN96" s="6"/>
      <c r="ZO96" s="6"/>
      <c r="ZP96" s="6"/>
      <c r="ZQ96" s="6"/>
      <c r="ZR96" s="6"/>
      <c r="ZS96" s="6"/>
      <c r="ZT96" s="6"/>
      <c r="ZU96" s="6"/>
      <c r="ZV96" s="6"/>
      <c r="ZW96" s="6"/>
      <c r="ZX96" s="6"/>
      <c r="ZY96" s="6"/>
      <c r="ZZ96" s="6"/>
      <c r="AAA96" s="6"/>
      <c r="AAB96" s="6"/>
      <c r="AAC96" s="6"/>
      <c r="AAD96" s="6"/>
      <c r="AAE96" s="6"/>
      <c r="AAF96" s="6"/>
      <c r="AAG96" s="6"/>
      <c r="AAH96" s="6"/>
      <c r="AAI96" s="6"/>
      <c r="AAJ96" s="6"/>
      <c r="AAK96" s="6"/>
      <c r="AAL96" s="6"/>
      <c r="AAM96" s="6"/>
      <c r="AAN96" s="6"/>
      <c r="AAO96" s="6"/>
      <c r="AAP96" s="6"/>
      <c r="AAQ96" s="6"/>
      <c r="AAR96" s="6"/>
      <c r="AAS96" s="6"/>
      <c r="AAT96" s="6"/>
      <c r="AAU96" s="6"/>
      <c r="AAV96" s="6"/>
      <c r="AAW96" s="6"/>
      <c r="AAX96" s="6"/>
      <c r="AAY96" s="6"/>
      <c r="AAZ96" s="6"/>
      <c r="ABA96" s="6"/>
      <c r="ABB96" s="6"/>
      <c r="ABC96" s="6"/>
      <c r="ABD96" s="6"/>
      <c r="ABE96" s="6"/>
      <c r="ABF96" s="6"/>
      <c r="ABG96" s="6"/>
      <c r="ABH96" s="6"/>
      <c r="ABI96" s="6"/>
      <c r="ABJ96" s="6"/>
      <c r="ABK96" s="6"/>
      <c r="ABL96" s="6"/>
      <c r="ABM96" s="6"/>
      <c r="ABN96" s="6"/>
      <c r="ABO96" s="6"/>
      <c r="ABP96" s="6"/>
      <c r="ABQ96" s="6"/>
      <c r="ABR96" s="6"/>
      <c r="ABS96" s="6"/>
      <c r="ABT96" s="6"/>
      <c r="ABU96" s="6"/>
      <c r="ABV96" s="6"/>
      <c r="ABW96" s="6"/>
      <c r="ABX96" s="6"/>
      <c r="ABY96" s="6"/>
      <c r="ABZ96" s="6"/>
      <c r="ACA96" s="6"/>
      <c r="ACB96" s="6"/>
      <c r="ACC96" s="6"/>
      <c r="ACD96" s="6"/>
      <c r="ACE96" s="6"/>
      <c r="ACF96" s="6"/>
      <c r="ACG96" s="6"/>
      <c r="ACH96" s="6"/>
      <c r="ACI96" s="6"/>
      <c r="ACJ96" s="6"/>
      <c r="ACK96" s="6"/>
      <c r="ACL96" s="6"/>
      <c r="ACM96" s="6"/>
      <c r="ACN96" s="6"/>
      <c r="ACO96" s="6"/>
      <c r="ACP96" s="6"/>
      <c r="ACQ96" s="6"/>
      <c r="ACR96" s="6"/>
      <c r="ACS96" s="6"/>
      <c r="ACT96" s="6"/>
      <c r="ACU96" s="6"/>
      <c r="ACV96" s="6"/>
      <c r="ACW96" s="6"/>
      <c r="ACX96" s="6"/>
      <c r="ACY96" s="6"/>
      <c r="ACZ96" s="6"/>
      <c r="ADA96" s="6"/>
      <c r="ADB96" s="6"/>
      <c r="ADC96" s="6"/>
      <c r="ADD96" s="6"/>
      <c r="ADE96" s="6"/>
      <c r="ADF96" s="6"/>
      <c r="ADG96" s="6"/>
      <c r="ADH96" s="6"/>
      <c r="ADI96" s="6"/>
      <c r="ADJ96" s="6"/>
      <c r="ADK96" s="6"/>
      <c r="ADL96" s="6"/>
      <c r="ADM96" s="6"/>
      <c r="ADN96" s="6"/>
      <c r="ADO96" s="6"/>
      <c r="ADP96" s="6"/>
      <c r="ADQ96" s="6"/>
      <c r="ADR96" s="6"/>
      <c r="ADS96" s="6"/>
      <c r="ADT96" s="6"/>
      <c r="ADU96" s="6"/>
      <c r="ADV96" s="6"/>
      <c r="ADW96" s="6"/>
      <c r="ADX96" s="6"/>
      <c r="ADY96" s="6"/>
      <c r="ADZ96" s="6"/>
      <c r="AEA96" s="6"/>
      <c r="AEB96" s="6"/>
      <c r="AEC96" s="6"/>
      <c r="AED96" s="6"/>
      <c r="AEE96" s="6"/>
      <c r="AEF96" s="6"/>
      <c r="AEG96" s="6"/>
      <c r="AEH96" s="6"/>
      <c r="AEI96" s="6"/>
      <c r="AEJ96" s="6"/>
      <c r="AEK96" s="6"/>
      <c r="AEL96" s="6"/>
      <c r="AEM96" s="6"/>
      <c r="AEN96" s="6"/>
      <c r="AEO96" s="6"/>
      <c r="AEP96" s="6"/>
      <c r="AEQ96" s="6"/>
      <c r="AER96" s="6"/>
      <c r="AES96" s="6"/>
      <c r="AET96" s="6"/>
      <c r="AEU96" s="6"/>
      <c r="AEV96" s="6"/>
      <c r="AEW96" s="6"/>
      <c r="AEX96" s="6"/>
      <c r="AEY96" s="6"/>
      <c r="AEZ96" s="6"/>
      <c r="AFA96" s="6"/>
      <c r="AFB96" s="6"/>
      <c r="AFC96" s="6"/>
      <c r="AFD96" s="6"/>
      <c r="AFE96" s="6"/>
      <c r="AFF96" s="6"/>
      <c r="AFG96" s="6"/>
      <c r="AFH96" s="6"/>
      <c r="AFI96" s="6"/>
      <c r="AFJ96" s="6"/>
      <c r="AFK96" s="6"/>
      <c r="AFL96" s="6"/>
      <c r="AFM96" s="6"/>
      <c r="AFN96" s="6"/>
      <c r="AFO96" s="6"/>
      <c r="AFP96" s="6"/>
      <c r="AFQ96" s="6"/>
      <c r="AFR96" s="6"/>
      <c r="AFS96" s="6"/>
      <c r="AFT96" s="6"/>
      <c r="AFU96" s="6"/>
      <c r="AFV96" s="6"/>
      <c r="AFW96" s="6"/>
      <c r="AFX96" s="6"/>
      <c r="AFY96" s="6"/>
      <c r="AFZ96" s="6"/>
      <c r="AGA96" s="6"/>
      <c r="AGB96" s="6"/>
      <c r="AGC96" s="6"/>
      <c r="AGD96" s="6"/>
      <c r="AGE96" s="6"/>
      <c r="AGF96" s="6"/>
      <c r="AGG96" s="6"/>
      <c r="AGH96" s="6"/>
      <c r="AGI96" s="6"/>
      <c r="AGJ96" s="6"/>
      <c r="AGK96" s="6"/>
      <c r="AGL96" s="6"/>
      <c r="AGM96" s="6"/>
      <c r="AGN96" s="6"/>
      <c r="AGO96" s="6"/>
      <c r="AGP96" s="6"/>
      <c r="AGQ96" s="6"/>
      <c r="AGR96" s="6"/>
      <c r="AGS96" s="6"/>
      <c r="AGT96" s="6"/>
      <c r="AGU96" s="6"/>
      <c r="AGV96" s="6"/>
      <c r="AGW96" s="6"/>
      <c r="AGX96" s="6"/>
      <c r="AGY96" s="6"/>
      <c r="AGZ96" s="6"/>
      <c r="AHA96" s="6"/>
      <c r="AHB96" s="6"/>
      <c r="AHC96" s="6"/>
      <c r="AHD96" s="6"/>
      <c r="AHE96" s="6"/>
      <c r="AHF96" s="6"/>
      <c r="AHG96" s="6"/>
      <c r="AHH96" s="6"/>
      <c r="AHI96" s="6"/>
      <c r="AHJ96" s="6"/>
      <c r="AHK96" s="6"/>
      <c r="AHL96" s="6"/>
      <c r="AHM96" s="6"/>
      <c r="AHN96" s="6"/>
      <c r="AHO96" s="6"/>
      <c r="AHP96" s="6"/>
      <c r="AHQ96" s="6"/>
      <c r="AHR96" s="6"/>
      <c r="AHS96" s="6"/>
      <c r="AHT96" s="6"/>
      <c r="AHU96" s="6"/>
      <c r="AHV96" s="6"/>
      <c r="AHW96" s="6"/>
      <c r="AHX96" s="6"/>
      <c r="AHY96" s="6"/>
      <c r="AHZ96" s="6"/>
      <c r="AIA96" s="6"/>
      <c r="AIB96" s="6"/>
      <c r="AIC96" s="6"/>
      <c r="AID96" s="6"/>
      <c r="AIE96" s="6"/>
      <c r="AIF96" s="6"/>
      <c r="AIG96" s="6"/>
      <c r="AIH96" s="6"/>
      <c r="AII96" s="6"/>
      <c r="AIJ96" s="6"/>
      <c r="AIK96" s="6"/>
      <c r="AIL96" s="6"/>
      <c r="AIM96" s="6"/>
      <c r="AIN96" s="6"/>
      <c r="AIO96" s="6"/>
      <c r="AIP96" s="6"/>
      <c r="AIQ96" s="6"/>
      <c r="AIR96" s="6"/>
      <c r="AIS96" s="6"/>
      <c r="AIT96" s="6"/>
      <c r="AIU96" s="6"/>
      <c r="AIV96" s="6"/>
      <c r="AIW96" s="6"/>
      <c r="AIX96" s="6"/>
      <c r="AIY96" s="6"/>
      <c r="AIZ96" s="6"/>
      <c r="AJA96" s="6"/>
      <c r="AJB96" s="6"/>
      <c r="AJC96" s="6"/>
      <c r="AJD96" s="6"/>
      <c r="AJE96" s="6"/>
      <c r="AJF96" s="6"/>
      <c r="AJG96" s="6"/>
      <c r="AJH96" s="6"/>
      <c r="AJI96" s="6"/>
      <c r="AJJ96" s="6"/>
      <c r="AJK96" s="6"/>
      <c r="AJL96" s="6"/>
      <c r="AJM96" s="6"/>
      <c r="AJN96" s="6"/>
      <c r="AJO96" s="6"/>
      <c r="AJP96" s="6"/>
      <c r="AJQ96" s="6"/>
      <c r="AJR96" s="6"/>
      <c r="AJS96" s="6"/>
      <c r="AJT96" s="6"/>
      <c r="AJU96" s="6"/>
      <c r="AJV96" s="6"/>
      <c r="AJW96" s="6"/>
      <c r="AJX96" s="6"/>
      <c r="AJY96" s="6"/>
      <c r="AJZ96" s="6"/>
      <c r="AKA96" s="6"/>
      <c r="AKB96" s="6"/>
      <c r="AKC96" s="6"/>
      <c r="AKD96" s="6"/>
      <c r="AKE96" s="6"/>
      <c r="AKF96" s="6"/>
      <c r="AKG96" s="6"/>
      <c r="AKH96" s="6"/>
      <c r="AKI96" s="6"/>
      <c r="AKJ96" s="6"/>
      <c r="AKK96" s="6"/>
      <c r="AKL96" s="6"/>
      <c r="AKM96" s="6"/>
      <c r="AKN96" s="6"/>
      <c r="AKO96" s="6"/>
      <c r="AKP96" s="6"/>
      <c r="AKQ96" s="6"/>
      <c r="AKR96" s="6"/>
      <c r="AKS96" s="6"/>
      <c r="AKT96" s="6"/>
      <c r="AKU96" s="6"/>
      <c r="AKV96" s="6"/>
      <c r="AKW96" s="6"/>
      <c r="AKX96" s="6"/>
      <c r="AKY96" s="6"/>
      <c r="AKZ96" s="6"/>
      <c r="ALA96" s="6"/>
      <c r="ALB96" s="6"/>
      <c r="ALC96" s="6"/>
      <c r="ALD96" s="6"/>
      <c r="ALE96" s="6"/>
      <c r="ALF96" s="6"/>
      <c r="ALG96" s="6"/>
      <c r="ALH96" s="6"/>
      <c r="ALI96" s="6"/>
      <c r="ALJ96" s="6"/>
      <c r="ALK96" s="6"/>
      <c r="ALL96" s="6"/>
      <c r="ALM96" s="6"/>
      <c r="ALN96" s="6"/>
      <c r="ALO96" s="6"/>
      <c r="ALP96" s="6"/>
      <c r="ALQ96" s="6"/>
      <c r="ALR96" s="6"/>
      <c r="ALS96" s="6"/>
      <c r="ALT96" s="6"/>
      <c r="ALU96" s="6"/>
      <c r="ALV96" s="6"/>
      <c r="ALW96" s="6"/>
      <c r="ALX96" s="6"/>
      <c r="ALY96" s="6"/>
      <c r="ALZ96" s="6"/>
      <c r="AMA96" s="6"/>
      <c r="AMB96" s="6"/>
      <c r="AMC96" s="6"/>
      <c r="AMD96" s="6"/>
      <c r="AME96" s="6"/>
      <c r="AMF96" s="6"/>
      <c r="AMG96" s="6"/>
      <c r="AMH96" s="6"/>
      <c r="AMI96" s="6"/>
      <c r="AMJ96" s="6"/>
      <c r="AMK96" s="6"/>
      <c r="AML96" s="6"/>
      <c r="AMM96" s="6"/>
      <c r="AMN96" s="6"/>
      <c r="AMO96" s="6"/>
      <c r="AMP96" s="6"/>
      <c r="AMQ96" s="6"/>
      <c r="AMR96" s="6"/>
      <c r="AMS96" s="6"/>
      <c r="AMT96" s="6"/>
      <c r="AMU96" s="6"/>
      <c r="AMV96" s="6"/>
      <c r="AMW96" s="6"/>
      <c r="AMX96" s="6"/>
      <c r="AMY96" s="6"/>
      <c r="AMZ96" s="6"/>
      <c r="ANA96" s="6"/>
      <c r="ANB96" s="6"/>
      <c r="ANC96" s="6"/>
      <c r="AND96" s="6"/>
      <c r="ANE96" s="6"/>
      <c r="ANF96" s="6"/>
      <c r="ANG96" s="6"/>
      <c r="ANH96" s="6"/>
      <c r="ANI96" s="6"/>
      <c r="ANJ96" s="6"/>
      <c r="ANK96" s="6"/>
      <c r="ANL96" s="6"/>
      <c r="ANM96" s="6"/>
      <c r="ANN96" s="6"/>
      <c r="ANO96" s="6"/>
      <c r="ANP96" s="6"/>
      <c r="ANQ96" s="6"/>
      <c r="ANR96" s="6"/>
      <c r="ANS96" s="6"/>
      <c r="ANT96" s="6"/>
      <c r="ANU96" s="6"/>
      <c r="ANV96" s="6"/>
      <c r="ANW96" s="6"/>
      <c r="ANX96" s="6"/>
      <c r="ANY96" s="6"/>
      <c r="ANZ96" s="6"/>
      <c r="AOA96" s="6"/>
      <c r="AOB96" s="6"/>
      <c r="AOC96" s="6"/>
      <c r="AOD96" s="6"/>
      <c r="AOE96" s="6"/>
      <c r="AOF96" s="6"/>
      <c r="AOG96" s="6"/>
      <c r="AOH96" s="6"/>
      <c r="AOI96" s="6"/>
      <c r="AOJ96" s="6"/>
      <c r="AOK96" s="6"/>
      <c r="AOL96" s="6"/>
      <c r="AOM96" s="6"/>
      <c r="AON96" s="6"/>
      <c r="AOO96" s="6"/>
      <c r="AOP96" s="6"/>
      <c r="AOQ96" s="6"/>
      <c r="AOR96" s="6"/>
      <c r="AOS96" s="6"/>
      <c r="AOT96" s="6"/>
      <c r="AOU96" s="6"/>
      <c r="AOV96" s="6"/>
      <c r="AOW96" s="6"/>
      <c r="AOX96" s="6"/>
      <c r="AOY96" s="6"/>
      <c r="AOZ96" s="6"/>
      <c r="APA96" s="6"/>
      <c r="APB96" s="6"/>
      <c r="APC96" s="6"/>
      <c r="APD96" s="6"/>
      <c r="APE96" s="6"/>
      <c r="APF96" s="6"/>
      <c r="APG96" s="6"/>
      <c r="APH96" s="6"/>
      <c r="API96" s="6"/>
      <c r="APJ96" s="6"/>
      <c r="APK96" s="6"/>
      <c r="APL96" s="6"/>
      <c r="APM96" s="6"/>
      <c r="APN96" s="6"/>
      <c r="APO96" s="6"/>
      <c r="APP96" s="6"/>
      <c r="APQ96" s="6"/>
      <c r="APR96" s="6"/>
      <c r="APS96" s="6"/>
      <c r="APT96" s="6"/>
      <c r="APU96" s="6"/>
      <c r="APV96" s="6"/>
      <c r="APW96" s="6"/>
      <c r="APX96" s="6"/>
      <c r="APY96" s="6"/>
      <c r="APZ96" s="6"/>
      <c r="AQA96" s="6"/>
      <c r="AQB96" s="6"/>
      <c r="AQC96" s="6"/>
      <c r="AQD96" s="6"/>
      <c r="AQE96" s="6"/>
      <c r="AQF96" s="6"/>
      <c r="AQG96" s="6"/>
      <c r="AQH96" s="6"/>
      <c r="AQI96" s="6"/>
      <c r="AQJ96" s="6"/>
      <c r="AQK96" s="6"/>
      <c r="AQL96" s="6"/>
      <c r="AQM96" s="6"/>
      <c r="AQN96" s="6"/>
      <c r="AQO96" s="6"/>
      <c r="AQP96" s="6"/>
      <c r="AQQ96" s="6"/>
      <c r="AQR96" s="6"/>
      <c r="AQS96" s="6"/>
      <c r="AQT96" s="6"/>
      <c r="AQU96" s="6"/>
      <c r="AQV96" s="6"/>
      <c r="AQW96" s="6"/>
      <c r="AQX96" s="6"/>
      <c r="AQY96" s="6"/>
      <c r="AQZ96" s="6"/>
      <c r="ARA96" s="6"/>
      <c r="ARB96" s="6"/>
      <c r="ARC96" s="6"/>
      <c r="ARD96" s="6"/>
      <c r="ARE96" s="6"/>
      <c r="ARF96" s="6"/>
      <c r="ARG96" s="6"/>
      <c r="ARH96" s="6"/>
      <c r="ARI96" s="6"/>
      <c r="ARJ96" s="6"/>
      <c r="ARK96" s="6"/>
      <c r="ARL96" s="6"/>
      <c r="ARM96" s="6"/>
      <c r="ARN96" s="6"/>
      <c r="ARO96" s="6"/>
      <c r="ARP96" s="6"/>
      <c r="ARQ96" s="6"/>
      <c r="ARR96" s="6"/>
      <c r="ARS96" s="6"/>
      <c r="ART96" s="6"/>
      <c r="ARU96" s="6"/>
      <c r="ARV96" s="6"/>
      <c r="ARW96" s="6"/>
      <c r="ARX96" s="6"/>
      <c r="ARY96" s="6"/>
      <c r="ARZ96" s="6"/>
      <c r="ASA96" s="6"/>
      <c r="ASB96" s="6"/>
      <c r="ASC96" s="6"/>
      <c r="ASD96" s="6"/>
      <c r="ASE96" s="6"/>
      <c r="ASF96" s="6"/>
      <c r="ASG96" s="6"/>
    </row>
    <row r="97" spans="1:1177" s="119" customFormat="1" ht="16.5" customHeight="1" x14ac:dyDescent="0.25">
      <c r="A97" s="126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46"/>
      <c r="R97" s="3"/>
      <c r="S97" s="10"/>
      <c r="T97" s="3"/>
      <c r="U97" s="46"/>
      <c r="V97" s="43"/>
      <c r="W97" s="3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  <c r="IV97" s="6"/>
      <c r="IW97" s="6"/>
      <c r="IX97" s="6"/>
      <c r="IY97" s="6"/>
      <c r="IZ97" s="6"/>
      <c r="JA97" s="6"/>
      <c r="JB97" s="6"/>
      <c r="JC97" s="6"/>
      <c r="JD97" s="6"/>
      <c r="JE97" s="6"/>
      <c r="JF97" s="6"/>
      <c r="JG97" s="6"/>
      <c r="JH97" s="6"/>
      <c r="JI97" s="6"/>
      <c r="JJ97" s="6"/>
      <c r="JK97" s="6"/>
      <c r="JL97" s="6"/>
      <c r="JM97" s="6"/>
      <c r="JN97" s="6"/>
      <c r="JO97" s="6"/>
      <c r="JP97" s="6"/>
      <c r="JQ97" s="6"/>
      <c r="JR97" s="6"/>
      <c r="JS97" s="6"/>
      <c r="JT97" s="6"/>
      <c r="JU97" s="6"/>
      <c r="JV97" s="6"/>
      <c r="JW97" s="6"/>
      <c r="JX97" s="6"/>
      <c r="JY97" s="6"/>
      <c r="JZ97" s="6"/>
      <c r="KA97" s="6"/>
      <c r="KB97" s="6"/>
      <c r="KC97" s="6"/>
      <c r="KD97" s="6"/>
      <c r="KE97" s="6"/>
      <c r="KF97" s="6"/>
      <c r="KG97" s="6"/>
      <c r="KH97" s="6"/>
      <c r="KI97" s="6"/>
      <c r="KJ97" s="6"/>
      <c r="KK97" s="6"/>
      <c r="KL97" s="6"/>
      <c r="KM97" s="6"/>
      <c r="KN97" s="6"/>
      <c r="KO97" s="6"/>
      <c r="KP97" s="6"/>
      <c r="KQ97" s="6"/>
      <c r="KR97" s="6"/>
      <c r="KS97" s="6"/>
      <c r="KT97" s="6"/>
      <c r="KU97" s="6"/>
      <c r="KV97" s="6"/>
      <c r="KW97" s="6"/>
      <c r="KX97" s="6"/>
      <c r="KY97" s="6"/>
      <c r="KZ97" s="6"/>
      <c r="LA97" s="6"/>
      <c r="LB97" s="6"/>
      <c r="LC97" s="6"/>
      <c r="LD97" s="6"/>
      <c r="LE97" s="6"/>
      <c r="LF97" s="6"/>
      <c r="LG97" s="6"/>
      <c r="LH97" s="6"/>
      <c r="LI97" s="6"/>
      <c r="LJ97" s="6"/>
      <c r="LK97" s="6"/>
      <c r="LL97" s="6"/>
      <c r="LM97" s="6"/>
      <c r="LN97" s="6"/>
      <c r="LO97" s="6"/>
      <c r="LP97" s="6"/>
      <c r="LQ97" s="6"/>
      <c r="LR97" s="6"/>
      <c r="LS97" s="6"/>
      <c r="LT97" s="6"/>
      <c r="LU97" s="6"/>
      <c r="LV97" s="6"/>
      <c r="LW97" s="6"/>
      <c r="LX97" s="6"/>
      <c r="LY97" s="6"/>
      <c r="LZ97" s="6"/>
      <c r="MA97" s="6"/>
      <c r="MB97" s="6"/>
      <c r="MC97" s="6"/>
      <c r="MD97" s="6"/>
      <c r="ME97" s="6"/>
      <c r="MF97" s="6"/>
      <c r="MG97" s="6"/>
      <c r="MH97" s="6"/>
      <c r="MI97" s="6"/>
      <c r="MJ97" s="6"/>
      <c r="MK97" s="6"/>
      <c r="ML97" s="6"/>
      <c r="MM97" s="6"/>
      <c r="MN97" s="6"/>
      <c r="MO97" s="6"/>
      <c r="MP97" s="6"/>
      <c r="MQ97" s="6"/>
      <c r="MR97" s="6"/>
      <c r="MS97" s="6"/>
      <c r="MT97" s="6"/>
      <c r="MU97" s="6"/>
      <c r="MV97" s="6"/>
      <c r="MW97" s="6"/>
      <c r="MX97" s="6"/>
      <c r="MY97" s="6"/>
      <c r="MZ97" s="6"/>
      <c r="NA97" s="6"/>
      <c r="NB97" s="6"/>
      <c r="NC97" s="6"/>
      <c r="ND97" s="6"/>
      <c r="NE97" s="6"/>
      <c r="NF97" s="6"/>
      <c r="NG97" s="6"/>
      <c r="NH97" s="6"/>
      <c r="NI97" s="6"/>
      <c r="NJ97" s="6"/>
      <c r="NK97" s="6"/>
      <c r="NL97" s="6"/>
      <c r="NM97" s="6"/>
      <c r="NN97" s="6"/>
      <c r="NO97" s="6"/>
      <c r="NP97" s="6"/>
      <c r="NQ97" s="6"/>
      <c r="NR97" s="6"/>
      <c r="NS97" s="6"/>
      <c r="NT97" s="6"/>
      <c r="NU97" s="6"/>
      <c r="NV97" s="6"/>
      <c r="NW97" s="6"/>
      <c r="NX97" s="6"/>
      <c r="NY97" s="6"/>
      <c r="NZ97" s="6"/>
      <c r="OA97" s="6"/>
      <c r="OB97" s="6"/>
      <c r="OC97" s="6"/>
      <c r="OD97" s="6"/>
      <c r="OE97" s="6"/>
      <c r="OF97" s="6"/>
      <c r="OG97" s="6"/>
      <c r="OH97" s="6"/>
      <c r="OI97" s="6"/>
      <c r="OJ97" s="6"/>
      <c r="OK97" s="6"/>
      <c r="OL97" s="6"/>
      <c r="OM97" s="6"/>
      <c r="ON97" s="6"/>
      <c r="OO97" s="6"/>
      <c r="OP97" s="6"/>
      <c r="OQ97" s="6"/>
      <c r="OR97" s="6"/>
      <c r="OS97" s="6"/>
      <c r="OT97" s="6"/>
      <c r="OU97" s="6"/>
      <c r="OV97" s="6"/>
      <c r="OW97" s="6"/>
      <c r="OX97" s="6"/>
      <c r="OY97" s="6"/>
      <c r="OZ97" s="6"/>
      <c r="PA97" s="6"/>
      <c r="PB97" s="6"/>
      <c r="PC97" s="6"/>
      <c r="PD97" s="6"/>
      <c r="PE97" s="6"/>
      <c r="PF97" s="6"/>
      <c r="PG97" s="6"/>
      <c r="PH97" s="6"/>
      <c r="PI97" s="6"/>
      <c r="PJ97" s="6"/>
      <c r="PK97" s="6"/>
      <c r="PL97" s="6"/>
      <c r="PM97" s="6"/>
      <c r="PN97" s="6"/>
      <c r="PO97" s="6"/>
      <c r="PP97" s="6"/>
      <c r="PQ97" s="6"/>
      <c r="PR97" s="6"/>
      <c r="PS97" s="6"/>
      <c r="PT97" s="6"/>
      <c r="PU97" s="6"/>
      <c r="PV97" s="6"/>
      <c r="PW97" s="6"/>
      <c r="PX97" s="6"/>
      <c r="PY97" s="6"/>
      <c r="PZ97" s="6"/>
      <c r="QA97" s="6"/>
      <c r="QB97" s="6"/>
      <c r="QC97" s="6"/>
      <c r="QD97" s="6"/>
      <c r="QE97" s="6"/>
      <c r="QF97" s="6"/>
      <c r="QG97" s="6"/>
      <c r="QH97" s="6"/>
      <c r="QI97" s="6"/>
      <c r="QJ97" s="6"/>
      <c r="QK97" s="6"/>
      <c r="QL97" s="6"/>
      <c r="QM97" s="6"/>
      <c r="QN97" s="6"/>
      <c r="QO97" s="6"/>
      <c r="QP97" s="6"/>
      <c r="QQ97" s="6"/>
      <c r="QR97" s="6"/>
      <c r="QS97" s="6"/>
      <c r="QT97" s="6"/>
      <c r="QU97" s="6"/>
      <c r="QV97" s="6"/>
      <c r="QW97" s="6"/>
      <c r="QX97" s="6"/>
      <c r="QY97" s="6"/>
      <c r="QZ97" s="6"/>
      <c r="RA97" s="6"/>
      <c r="RB97" s="6"/>
      <c r="RC97" s="6"/>
      <c r="RD97" s="6"/>
      <c r="RE97" s="6"/>
      <c r="RF97" s="6"/>
      <c r="RG97" s="6"/>
      <c r="RH97" s="6"/>
      <c r="RI97" s="6"/>
      <c r="RJ97" s="6"/>
      <c r="RK97" s="6"/>
      <c r="RL97" s="6"/>
      <c r="RM97" s="6"/>
      <c r="RN97" s="6"/>
      <c r="RO97" s="6"/>
      <c r="RP97" s="6"/>
      <c r="RQ97" s="6"/>
      <c r="RR97" s="6"/>
      <c r="RS97" s="6"/>
      <c r="RT97" s="6"/>
      <c r="RU97" s="6"/>
      <c r="RV97" s="6"/>
      <c r="RW97" s="6"/>
      <c r="RX97" s="6"/>
      <c r="RY97" s="6"/>
      <c r="RZ97" s="6"/>
      <c r="SA97" s="6"/>
      <c r="SB97" s="6"/>
      <c r="SC97" s="6"/>
      <c r="SD97" s="6"/>
      <c r="SE97" s="6"/>
      <c r="SF97" s="6"/>
      <c r="SG97" s="6"/>
      <c r="SH97" s="6"/>
      <c r="SI97" s="6"/>
      <c r="SJ97" s="6"/>
      <c r="SK97" s="6"/>
      <c r="SL97" s="6"/>
      <c r="SM97" s="6"/>
      <c r="SN97" s="6"/>
      <c r="SO97" s="6"/>
      <c r="SP97" s="6"/>
      <c r="SQ97" s="6"/>
      <c r="SR97" s="6"/>
      <c r="SS97" s="6"/>
      <c r="ST97" s="6"/>
      <c r="SU97" s="6"/>
      <c r="SV97" s="6"/>
      <c r="SW97" s="6"/>
      <c r="SX97" s="6"/>
      <c r="SY97" s="6"/>
      <c r="SZ97" s="6"/>
      <c r="TA97" s="6"/>
      <c r="TB97" s="6"/>
      <c r="TC97" s="6"/>
      <c r="TD97" s="6"/>
      <c r="TE97" s="6"/>
      <c r="TF97" s="6"/>
      <c r="TG97" s="6"/>
      <c r="TH97" s="6"/>
      <c r="TI97" s="6"/>
      <c r="TJ97" s="6"/>
      <c r="TK97" s="6"/>
      <c r="TL97" s="6"/>
      <c r="TM97" s="6"/>
      <c r="TN97" s="6"/>
      <c r="TO97" s="6"/>
      <c r="TP97" s="6"/>
      <c r="TQ97" s="6"/>
      <c r="TR97" s="6"/>
      <c r="TS97" s="6"/>
      <c r="TT97" s="6"/>
      <c r="TU97" s="6"/>
      <c r="TV97" s="6"/>
      <c r="TW97" s="6"/>
      <c r="TX97" s="6"/>
      <c r="TY97" s="6"/>
      <c r="TZ97" s="6"/>
      <c r="UA97" s="6"/>
      <c r="UB97" s="6"/>
      <c r="UC97" s="6"/>
      <c r="UD97" s="6"/>
      <c r="UE97" s="6"/>
      <c r="UF97" s="6"/>
      <c r="UG97" s="6"/>
      <c r="UH97" s="6"/>
      <c r="UI97" s="6"/>
      <c r="UJ97" s="6"/>
      <c r="UK97" s="6"/>
      <c r="UL97" s="6"/>
      <c r="UM97" s="6"/>
      <c r="UN97" s="6"/>
      <c r="UO97" s="6"/>
      <c r="UP97" s="6"/>
      <c r="UQ97" s="6"/>
      <c r="UR97" s="6"/>
      <c r="US97" s="6"/>
      <c r="UT97" s="6"/>
      <c r="UU97" s="6"/>
      <c r="UV97" s="6"/>
      <c r="UW97" s="6"/>
      <c r="UX97" s="6"/>
      <c r="UY97" s="6"/>
      <c r="UZ97" s="6"/>
      <c r="VA97" s="6"/>
      <c r="VB97" s="6"/>
      <c r="VC97" s="6"/>
      <c r="VD97" s="6"/>
      <c r="VE97" s="6"/>
      <c r="VF97" s="6"/>
      <c r="VG97" s="6"/>
      <c r="VH97" s="6"/>
      <c r="VI97" s="6"/>
      <c r="VJ97" s="6"/>
      <c r="VK97" s="6"/>
      <c r="VL97" s="6"/>
      <c r="VM97" s="6"/>
      <c r="VN97" s="6"/>
      <c r="VO97" s="6"/>
      <c r="VP97" s="6"/>
      <c r="VQ97" s="6"/>
      <c r="VR97" s="6"/>
      <c r="VS97" s="6"/>
      <c r="VT97" s="6"/>
      <c r="VU97" s="6"/>
      <c r="VV97" s="6"/>
      <c r="VW97" s="6"/>
      <c r="VX97" s="6"/>
      <c r="VY97" s="6"/>
      <c r="VZ97" s="6"/>
      <c r="WA97" s="6"/>
      <c r="WB97" s="6"/>
      <c r="WC97" s="6"/>
      <c r="WD97" s="6"/>
      <c r="WE97" s="6"/>
      <c r="WF97" s="6"/>
      <c r="WG97" s="6"/>
      <c r="WH97" s="6"/>
      <c r="WI97" s="6"/>
      <c r="WJ97" s="6"/>
      <c r="WK97" s="6"/>
      <c r="WL97" s="6"/>
      <c r="WM97" s="6"/>
      <c r="WN97" s="6"/>
      <c r="WO97" s="6"/>
      <c r="WP97" s="6"/>
      <c r="WQ97" s="6"/>
      <c r="WR97" s="6"/>
      <c r="WS97" s="6"/>
      <c r="WT97" s="6"/>
      <c r="WU97" s="6"/>
      <c r="WV97" s="6"/>
      <c r="WW97" s="6"/>
      <c r="WX97" s="6"/>
      <c r="WY97" s="6"/>
      <c r="WZ97" s="6"/>
      <c r="XA97" s="6"/>
      <c r="XB97" s="6"/>
      <c r="XC97" s="6"/>
      <c r="XD97" s="6"/>
      <c r="XE97" s="6"/>
      <c r="XF97" s="6"/>
      <c r="XG97" s="6"/>
      <c r="XH97" s="6"/>
      <c r="XI97" s="6"/>
      <c r="XJ97" s="6"/>
      <c r="XK97" s="6"/>
      <c r="XL97" s="6"/>
      <c r="XM97" s="6"/>
      <c r="XN97" s="6"/>
      <c r="XO97" s="6"/>
      <c r="XP97" s="6"/>
      <c r="XQ97" s="6"/>
      <c r="XR97" s="6"/>
      <c r="XS97" s="6"/>
      <c r="XT97" s="6"/>
      <c r="XU97" s="6"/>
      <c r="XV97" s="6"/>
      <c r="XW97" s="6"/>
      <c r="XX97" s="6"/>
      <c r="XY97" s="6"/>
      <c r="XZ97" s="6"/>
      <c r="YA97" s="6"/>
      <c r="YB97" s="6"/>
      <c r="YC97" s="6"/>
      <c r="YD97" s="6"/>
      <c r="YE97" s="6"/>
      <c r="YF97" s="6"/>
      <c r="YG97" s="6"/>
      <c r="YH97" s="6"/>
      <c r="YI97" s="6"/>
      <c r="YJ97" s="6"/>
      <c r="YK97" s="6"/>
      <c r="YL97" s="6"/>
      <c r="YM97" s="6"/>
      <c r="YN97" s="6"/>
      <c r="YO97" s="6"/>
      <c r="YP97" s="6"/>
      <c r="YQ97" s="6"/>
      <c r="YR97" s="6"/>
      <c r="YS97" s="6"/>
      <c r="YT97" s="6"/>
      <c r="YU97" s="6"/>
      <c r="YV97" s="6"/>
      <c r="YW97" s="6"/>
      <c r="YX97" s="6"/>
      <c r="YY97" s="6"/>
      <c r="YZ97" s="6"/>
      <c r="ZA97" s="6"/>
      <c r="ZB97" s="6"/>
      <c r="ZC97" s="6"/>
      <c r="ZD97" s="6"/>
      <c r="ZE97" s="6"/>
      <c r="ZF97" s="6"/>
      <c r="ZG97" s="6"/>
      <c r="ZH97" s="6"/>
      <c r="ZI97" s="6"/>
      <c r="ZJ97" s="6"/>
      <c r="ZK97" s="6"/>
      <c r="ZL97" s="6"/>
      <c r="ZM97" s="6"/>
      <c r="ZN97" s="6"/>
      <c r="ZO97" s="6"/>
      <c r="ZP97" s="6"/>
      <c r="ZQ97" s="6"/>
      <c r="ZR97" s="6"/>
      <c r="ZS97" s="6"/>
      <c r="ZT97" s="6"/>
      <c r="ZU97" s="6"/>
      <c r="ZV97" s="6"/>
      <c r="ZW97" s="6"/>
      <c r="ZX97" s="6"/>
      <c r="ZY97" s="6"/>
      <c r="ZZ97" s="6"/>
      <c r="AAA97" s="6"/>
      <c r="AAB97" s="6"/>
      <c r="AAC97" s="6"/>
      <c r="AAD97" s="6"/>
      <c r="AAE97" s="6"/>
      <c r="AAF97" s="6"/>
      <c r="AAG97" s="6"/>
      <c r="AAH97" s="6"/>
      <c r="AAI97" s="6"/>
      <c r="AAJ97" s="6"/>
      <c r="AAK97" s="6"/>
      <c r="AAL97" s="6"/>
      <c r="AAM97" s="6"/>
      <c r="AAN97" s="6"/>
      <c r="AAO97" s="6"/>
      <c r="AAP97" s="6"/>
      <c r="AAQ97" s="6"/>
      <c r="AAR97" s="6"/>
      <c r="AAS97" s="6"/>
      <c r="AAT97" s="6"/>
      <c r="AAU97" s="6"/>
      <c r="AAV97" s="6"/>
      <c r="AAW97" s="6"/>
      <c r="AAX97" s="6"/>
      <c r="AAY97" s="6"/>
      <c r="AAZ97" s="6"/>
      <c r="ABA97" s="6"/>
      <c r="ABB97" s="6"/>
      <c r="ABC97" s="6"/>
      <c r="ABD97" s="6"/>
      <c r="ABE97" s="6"/>
      <c r="ABF97" s="6"/>
      <c r="ABG97" s="6"/>
      <c r="ABH97" s="6"/>
      <c r="ABI97" s="6"/>
      <c r="ABJ97" s="6"/>
      <c r="ABK97" s="6"/>
      <c r="ABL97" s="6"/>
      <c r="ABM97" s="6"/>
      <c r="ABN97" s="6"/>
      <c r="ABO97" s="6"/>
      <c r="ABP97" s="6"/>
      <c r="ABQ97" s="6"/>
      <c r="ABR97" s="6"/>
      <c r="ABS97" s="6"/>
      <c r="ABT97" s="6"/>
      <c r="ABU97" s="6"/>
      <c r="ABV97" s="6"/>
      <c r="ABW97" s="6"/>
      <c r="ABX97" s="6"/>
      <c r="ABY97" s="6"/>
      <c r="ABZ97" s="6"/>
      <c r="ACA97" s="6"/>
      <c r="ACB97" s="6"/>
      <c r="ACC97" s="6"/>
      <c r="ACD97" s="6"/>
      <c r="ACE97" s="6"/>
      <c r="ACF97" s="6"/>
      <c r="ACG97" s="6"/>
      <c r="ACH97" s="6"/>
      <c r="ACI97" s="6"/>
      <c r="ACJ97" s="6"/>
      <c r="ACK97" s="6"/>
      <c r="ACL97" s="6"/>
      <c r="ACM97" s="6"/>
      <c r="ACN97" s="6"/>
      <c r="ACO97" s="6"/>
      <c r="ACP97" s="6"/>
      <c r="ACQ97" s="6"/>
      <c r="ACR97" s="6"/>
      <c r="ACS97" s="6"/>
      <c r="ACT97" s="6"/>
      <c r="ACU97" s="6"/>
      <c r="ACV97" s="6"/>
      <c r="ACW97" s="6"/>
      <c r="ACX97" s="6"/>
      <c r="ACY97" s="6"/>
      <c r="ACZ97" s="6"/>
      <c r="ADA97" s="6"/>
      <c r="ADB97" s="6"/>
      <c r="ADC97" s="6"/>
      <c r="ADD97" s="6"/>
      <c r="ADE97" s="6"/>
      <c r="ADF97" s="6"/>
      <c r="ADG97" s="6"/>
      <c r="ADH97" s="6"/>
      <c r="ADI97" s="6"/>
      <c r="ADJ97" s="6"/>
      <c r="ADK97" s="6"/>
      <c r="ADL97" s="6"/>
      <c r="ADM97" s="6"/>
      <c r="ADN97" s="6"/>
      <c r="ADO97" s="6"/>
      <c r="ADP97" s="6"/>
      <c r="ADQ97" s="6"/>
      <c r="ADR97" s="6"/>
      <c r="ADS97" s="6"/>
      <c r="ADT97" s="6"/>
      <c r="ADU97" s="6"/>
      <c r="ADV97" s="6"/>
      <c r="ADW97" s="6"/>
      <c r="ADX97" s="6"/>
      <c r="ADY97" s="6"/>
      <c r="ADZ97" s="6"/>
      <c r="AEA97" s="6"/>
      <c r="AEB97" s="6"/>
      <c r="AEC97" s="6"/>
      <c r="AED97" s="6"/>
      <c r="AEE97" s="6"/>
      <c r="AEF97" s="6"/>
      <c r="AEG97" s="6"/>
      <c r="AEH97" s="6"/>
      <c r="AEI97" s="6"/>
      <c r="AEJ97" s="6"/>
      <c r="AEK97" s="6"/>
      <c r="AEL97" s="6"/>
      <c r="AEM97" s="6"/>
      <c r="AEN97" s="6"/>
      <c r="AEO97" s="6"/>
      <c r="AEP97" s="6"/>
      <c r="AEQ97" s="6"/>
      <c r="AER97" s="6"/>
      <c r="AES97" s="6"/>
      <c r="AET97" s="6"/>
      <c r="AEU97" s="6"/>
      <c r="AEV97" s="6"/>
      <c r="AEW97" s="6"/>
      <c r="AEX97" s="6"/>
      <c r="AEY97" s="6"/>
      <c r="AEZ97" s="6"/>
      <c r="AFA97" s="6"/>
      <c r="AFB97" s="6"/>
      <c r="AFC97" s="6"/>
      <c r="AFD97" s="6"/>
      <c r="AFE97" s="6"/>
      <c r="AFF97" s="6"/>
      <c r="AFG97" s="6"/>
      <c r="AFH97" s="6"/>
      <c r="AFI97" s="6"/>
      <c r="AFJ97" s="6"/>
      <c r="AFK97" s="6"/>
      <c r="AFL97" s="6"/>
      <c r="AFM97" s="6"/>
      <c r="AFN97" s="6"/>
      <c r="AFO97" s="6"/>
      <c r="AFP97" s="6"/>
      <c r="AFQ97" s="6"/>
      <c r="AFR97" s="6"/>
      <c r="AFS97" s="6"/>
      <c r="AFT97" s="6"/>
      <c r="AFU97" s="6"/>
      <c r="AFV97" s="6"/>
      <c r="AFW97" s="6"/>
      <c r="AFX97" s="6"/>
      <c r="AFY97" s="6"/>
      <c r="AFZ97" s="6"/>
      <c r="AGA97" s="6"/>
      <c r="AGB97" s="6"/>
      <c r="AGC97" s="6"/>
      <c r="AGD97" s="6"/>
      <c r="AGE97" s="6"/>
      <c r="AGF97" s="6"/>
      <c r="AGG97" s="6"/>
      <c r="AGH97" s="6"/>
      <c r="AGI97" s="6"/>
      <c r="AGJ97" s="6"/>
      <c r="AGK97" s="6"/>
      <c r="AGL97" s="6"/>
      <c r="AGM97" s="6"/>
      <c r="AGN97" s="6"/>
      <c r="AGO97" s="6"/>
      <c r="AGP97" s="6"/>
      <c r="AGQ97" s="6"/>
      <c r="AGR97" s="6"/>
      <c r="AGS97" s="6"/>
      <c r="AGT97" s="6"/>
      <c r="AGU97" s="6"/>
      <c r="AGV97" s="6"/>
      <c r="AGW97" s="6"/>
      <c r="AGX97" s="6"/>
      <c r="AGY97" s="6"/>
      <c r="AGZ97" s="6"/>
      <c r="AHA97" s="6"/>
      <c r="AHB97" s="6"/>
      <c r="AHC97" s="6"/>
      <c r="AHD97" s="6"/>
      <c r="AHE97" s="6"/>
      <c r="AHF97" s="6"/>
      <c r="AHG97" s="6"/>
      <c r="AHH97" s="6"/>
      <c r="AHI97" s="6"/>
      <c r="AHJ97" s="6"/>
      <c r="AHK97" s="6"/>
      <c r="AHL97" s="6"/>
      <c r="AHM97" s="6"/>
      <c r="AHN97" s="6"/>
      <c r="AHO97" s="6"/>
      <c r="AHP97" s="6"/>
      <c r="AHQ97" s="6"/>
      <c r="AHR97" s="6"/>
      <c r="AHS97" s="6"/>
      <c r="AHT97" s="6"/>
      <c r="AHU97" s="6"/>
      <c r="AHV97" s="6"/>
      <c r="AHW97" s="6"/>
      <c r="AHX97" s="6"/>
      <c r="AHY97" s="6"/>
      <c r="AHZ97" s="6"/>
      <c r="AIA97" s="6"/>
      <c r="AIB97" s="6"/>
      <c r="AIC97" s="6"/>
      <c r="AID97" s="6"/>
      <c r="AIE97" s="6"/>
      <c r="AIF97" s="6"/>
      <c r="AIG97" s="6"/>
      <c r="AIH97" s="6"/>
      <c r="AII97" s="6"/>
      <c r="AIJ97" s="6"/>
      <c r="AIK97" s="6"/>
      <c r="AIL97" s="6"/>
      <c r="AIM97" s="6"/>
      <c r="AIN97" s="6"/>
      <c r="AIO97" s="6"/>
      <c r="AIP97" s="6"/>
      <c r="AIQ97" s="6"/>
      <c r="AIR97" s="6"/>
      <c r="AIS97" s="6"/>
      <c r="AIT97" s="6"/>
      <c r="AIU97" s="6"/>
      <c r="AIV97" s="6"/>
      <c r="AIW97" s="6"/>
      <c r="AIX97" s="6"/>
      <c r="AIY97" s="6"/>
      <c r="AIZ97" s="6"/>
      <c r="AJA97" s="6"/>
      <c r="AJB97" s="6"/>
      <c r="AJC97" s="6"/>
      <c r="AJD97" s="6"/>
      <c r="AJE97" s="6"/>
      <c r="AJF97" s="6"/>
      <c r="AJG97" s="6"/>
      <c r="AJH97" s="6"/>
      <c r="AJI97" s="6"/>
      <c r="AJJ97" s="6"/>
      <c r="AJK97" s="6"/>
      <c r="AJL97" s="6"/>
      <c r="AJM97" s="6"/>
      <c r="AJN97" s="6"/>
      <c r="AJO97" s="6"/>
      <c r="AJP97" s="6"/>
      <c r="AJQ97" s="6"/>
      <c r="AJR97" s="6"/>
      <c r="AJS97" s="6"/>
      <c r="AJT97" s="6"/>
      <c r="AJU97" s="6"/>
      <c r="AJV97" s="6"/>
      <c r="AJW97" s="6"/>
      <c r="AJX97" s="6"/>
      <c r="AJY97" s="6"/>
      <c r="AJZ97" s="6"/>
      <c r="AKA97" s="6"/>
      <c r="AKB97" s="6"/>
      <c r="AKC97" s="6"/>
      <c r="AKD97" s="6"/>
      <c r="AKE97" s="6"/>
      <c r="AKF97" s="6"/>
      <c r="AKG97" s="6"/>
      <c r="AKH97" s="6"/>
      <c r="AKI97" s="6"/>
      <c r="AKJ97" s="6"/>
      <c r="AKK97" s="6"/>
      <c r="AKL97" s="6"/>
      <c r="AKM97" s="6"/>
      <c r="AKN97" s="6"/>
      <c r="AKO97" s="6"/>
      <c r="AKP97" s="6"/>
      <c r="AKQ97" s="6"/>
      <c r="AKR97" s="6"/>
      <c r="AKS97" s="6"/>
      <c r="AKT97" s="6"/>
      <c r="AKU97" s="6"/>
      <c r="AKV97" s="6"/>
      <c r="AKW97" s="6"/>
      <c r="AKX97" s="6"/>
      <c r="AKY97" s="6"/>
      <c r="AKZ97" s="6"/>
      <c r="ALA97" s="6"/>
      <c r="ALB97" s="6"/>
      <c r="ALC97" s="6"/>
      <c r="ALD97" s="6"/>
      <c r="ALE97" s="6"/>
      <c r="ALF97" s="6"/>
      <c r="ALG97" s="6"/>
      <c r="ALH97" s="6"/>
      <c r="ALI97" s="6"/>
      <c r="ALJ97" s="6"/>
      <c r="ALK97" s="6"/>
      <c r="ALL97" s="6"/>
      <c r="ALM97" s="6"/>
      <c r="ALN97" s="6"/>
      <c r="ALO97" s="6"/>
      <c r="ALP97" s="6"/>
      <c r="ALQ97" s="6"/>
      <c r="ALR97" s="6"/>
      <c r="ALS97" s="6"/>
      <c r="ALT97" s="6"/>
      <c r="ALU97" s="6"/>
      <c r="ALV97" s="6"/>
      <c r="ALW97" s="6"/>
      <c r="ALX97" s="6"/>
      <c r="ALY97" s="6"/>
      <c r="ALZ97" s="6"/>
      <c r="AMA97" s="6"/>
      <c r="AMB97" s="6"/>
      <c r="AMC97" s="6"/>
      <c r="AMD97" s="6"/>
      <c r="AME97" s="6"/>
      <c r="AMF97" s="6"/>
      <c r="AMG97" s="6"/>
      <c r="AMH97" s="6"/>
      <c r="AMI97" s="6"/>
      <c r="AMJ97" s="6"/>
      <c r="AMK97" s="6"/>
      <c r="AML97" s="6"/>
      <c r="AMM97" s="6"/>
      <c r="AMN97" s="6"/>
      <c r="AMO97" s="6"/>
      <c r="AMP97" s="6"/>
      <c r="AMQ97" s="6"/>
      <c r="AMR97" s="6"/>
      <c r="AMS97" s="6"/>
      <c r="AMT97" s="6"/>
      <c r="AMU97" s="6"/>
      <c r="AMV97" s="6"/>
      <c r="AMW97" s="6"/>
      <c r="AMX97" s="6"/>
      <c r="AMY97" s="6"/>
      <c r="AMZ97" s="6"/>
      <c r="ANA97" s="6"/>
      <c r="ANB97" s="6"/>
      <c r="ANC97" s="6"/>
      <c r="AND97" s="6"/>
      <c r="ANE97" s="6"/>
      <c r="ANF97" s="6"/>
      <c r="ANG97" s="6"/>
      <c r="ANH97" s="6"/>
      <c r="ANI97" s="6"/>
      <c r="ANJ97" s="6"/>
      <c r="ANK97" s="6"/>
      <c r="ANL97" s="6"/>
      <c r="ANM97" s="6"/>
      <c r="ANN97" s="6"/>
      <c r="ANO97" s="6"/>
      <c r="ANP97" s="6"/>
      <c r="ANQ97" s="6"/>
      <c r="ANR97" s="6"/>
      <c r="ANS97" s="6"/>
      <c r="ANT97" s="6"/>
      <c r="ANU97" s="6"/>
      <c r="ANV97" s="6"/>
      <c r="ANW97" s="6"/>
      <c r="ANX97" s="6"/>
      <c r="ANY97" s="6"/>
      <c r="ANZ97" s="6"/>
      <c r="AOA97" s="6"/>
      <c r="AOB97" s="6"/>
      <c r="AOC97" s="6"/>
      <c r="AOD97" s="6"/>
      <c r="AOE97" s="6"/>
      <c r="AOF97" s="6"/>
      <c r="AOG97" s="6"/>
      <c r="AOH97" s="6"/>
      <c r="AOI97" s="6"/>
      <c r="AOJ97" s="6"/>
      <c r="AOK97" s="6"/>
      <c r="AOL97" s="6"/>
      <c r="AOM97" s="6"/>
      <c r="AON97" s="6"/>
      <c r="AOO97" s="6"/>
      <c r="AOP97" s="6"/>
      <c r="AOQ97" s="6"/>
      <c r="AOR97" s="6"/>
      <c r="AOS97" s="6"/>
      <c r="AOT97" s="6"/>
      <c r="AOU97" s="6"/>
      <c r="AOV97" s="6"/>
      <c r="AOW97" s="6"/>
      <c r="AOX97" s="6"/>
      <c r="AOY97" s="6"/>
      <c r="AOZ97" s="6"/>
      <c r="APA97" s="6"/>
      <c r="APB97" s="6"/>
      <c r="APC97" s="6"/>
      <c r="APD97" s="6"/>
      <c r="APE97" s="6"/>
      <c r="APF97" s="6"/>
      <c r="APG97" s="6"/>
      <c r="APH97" s="6"/>
      <c r="API97" s="6"/>
      <c r="APJ97" s="6"/>
      <c r="APK97" s="6"/>
      <c r="APL97" s="6"/>
      <c r="APM97" s="6"/>
      <c r="APN97" s="6"/>
      <c r="APO97" s="6"/>
      <c r="APP97" s="6"/>
      <c r="APQ97" s="6"/>
      <c r="APR97" s="6"/>
      <c r="APS97" s="6"/>
      <c r="APT97" s="6"/>
      <c r="APU97" s="6"/>
      <c r="APV97" s="6"/>
      <c r="APW97" s="6"/>
      <c r="APX97" s="6"/>
      <c r="APY97" s="6"/>
      <c r="APZ97" s="6"/>
      <c r="AQA97" s="6"/>
      <c r="AQB97" s="6"/>
      <c r="AQC97" s="6"/>
      <c r="AQD97" s="6"/>
      <c r="AQE97" s="6"/>
      <c r="AQF97" s="6"/>
      <c r="AQG97" s="6"/>
      <c r="AQH97" s="6"/>
      <c r="AQI97" s="6"/>
      <c r="AQJ97" s="6"/>
      <c r="AQK97" s="6"/>
      <c r="AQL97" s="6"/>
      <c r="AQM97" s="6"/>
      <c r="AQN97" s="6"/>
      <c r="AQO97" s="6"/>
      <c r="AQP97" s="6"/>
      <c r="AQQ97" s="6"/>
      <c r="AQR97" s="6"/>
      <c r="AQS97" s="6"/>
      <c r="AQT97" s="6"/>
      <c r="AQU97" s="6"/>
      <c r="AQV97" s="6"/>
      <c r="AQW97" s="6"/>
      <c r="AQX97" s="6"/>
      <c r="AQY97" s="6"/>
      <c r="AQZ97" s="6"/>
      <c r="ARA97" s="6"/>
      <c r="ARB97" s="6"/>
      <c r="ARC97" s="6"/>
      <c r="ARD97" s="6"/>
      <c r="ARE97" s="6"/>
      <c r="ARF97" s="6"/>
      <c r="ARG97" s="6"/>
      <c r="ARH97" s="6"/>
      <c r="ARI97" s="6"/>
      <c r="ARJ97" s="6"/>
      <c r="ARK97" s="6"/>
      <c r="ARL97" s="6"/>
      <c r="ARM97" s="6"/>
      <c r="ARN97" s="6"/>
      <c r="ARO97" s="6"/>
      <c r="ARP97" s="6"/>
      <c r="ARQ97" s="6"/>
      <c r="ARR97" s="6"/>
      <c r="ARS97" s="6"/>
      <c r="ART97" s="6"/>
      <c r="ARU97" s="6"/>
      <c r="ARV97" s="6"/>
      <c r="ARW97" s="6"/>
      <c r="ARX97" s="6"/>
      <c r="ARY97" s="6"/>
      <c r="ARZ97" s="6"/>
      <c r="ASA97" s="6"/>
      <c r="ASB97" s="6"/>
      <c r="ASC97" s="6"/>
      <c r="ASD97" s="6"/>
      <c r="ASE97" s="6"/>
      <c r="ASF97" s="6"/>
      <c r="ASG97" s="6"/>
    </row>
    <row r="98" spans="1:1177" s="119" customFormat="1" ht="16.5" customHeight="1" x14ac:dyDescent="0.25">
      <c r="A98" s="126"/>
      <c r="B98" s="11"/>
      <c r="C98" s="11"/>
      <c r="D98" s="182"/>
      <c r="E98" s="2"/>
      <c r="F98" s="2"/>
      <c r="G98"/>
      <c r="H98" s="54"/>
      <c r="I98" s="2"/>
      <c r="J98" s="2"/>
      <c r="K98" s="2"/>
      <c r="L98" s="65"/>
      <c r="M98" s="3"/>
      <c r="N98" s="3"/>
      <c r="O98" s="3"/>
      <c r="P98" s="3"/>
      <c r="Q98" s="46"/>
      <c r="R98" s="3"/>
      <c r="S98" s="3"/>
      <c r="T98" s="3"/>
      <c r="U98" s="46"/>
      <c r="V98" s="3"/>
      <c r="W98" s="3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  <c r="IV98" s="6"/>
      <c r="IW98" s="6"/>
      <c r="IX98" s="6"/>
      <c r="IY98" s="6"/>
      <c r="IZ98" s="6"/>
      <c r="JA98" s="6"/>
      <c r="JB98" s="6"/>
      <c r="JC98" s="6"/>
      <c r="JD98" s="6"/>
      <c r="JE98" s="6"/>
      <c r="JF98" s="6"/>
      <c r="JG98" s="6"/>
      <c r="JH98" s="6"/>
      <c r="JI98" s="6"/>
      <c r="JJ98" s="6"/>
      <c r="JK98" s="6"/>
      <c r="JL98" s="6"/>
      <c r="JM98" s="6"/>
      <c r="JN98" s="6"/>
      <c r="JO98" s="6"/>
      <c r="JP98" s="6"/>
      <c r="JQ98" s="6"/>
      <c r="JR98" s="6"/>
      <c r="JS98" s="6"/>
      <c r="JT98" s="6"/>
      <c r="JU98" s="6"/>
      <c r="JV98" s="6"/>
      <c r="JW98" s="6"/>
      <c r="JX98" s="6"/>
      <c r="JY98" s="6"/>
      <c r="JZ98" s="6"/>
      <c r="KA98" s="6"/>
      <c r="KB98" s="6"/>
      <c r="KC98" s="6"/>
      <c r="KD98" s="6"/>
      <c r="KE98" s="6"/>
      <c r="KF98" s="6"/>
      <c r="KG98" s="6"/>
      <c r="KH98" s="6"/>
      <c r="KI98" s="6"/>
      <c r="KJ98" s="6"/>
      <c r="KK98" s="6"/>
      <c r="KL98" s="6"/>
      <c r="KM98" s="6"/>
      <c r="KN98" s="6"/>
      <c r="KO98" s="6"/>
      <c r="KP98" s="6"/>
      <c r="KQ98" s="6"/>
      <c r="KR98" s="6"/>
      <c r="KS98" s="6"/>
      <c r="KT98" s="6"/>
      <c r="KU98" s="6"/>
      <c r="KV98" s="6"/>
      <c r="KW98" s="6"/>
      <c r="KX98" s="6"/>
      <c r="KY98" s="6"/>
      <c r="KZ98" s="6"/>
      <c r="LA98" s="6"/>
      <c r="LB98" s="6"/>
      <c r="LC98" s="6"/>
      <c r="LD98" s="6"/>
      <c r="LE98" s="6"/>
      <c r="LF98" s="6"/>
      <c r="LG98" s="6"/>
      <c r="LH98" s="6"/>
      <c r="LI98" s="6"/>
      <c r="LJ98" s="6"/>
      <c r="LK98" s="6"/>
      <c r="LL98" s="6"/>
      <c r="LM98" s="6"/>
      <c r="LN98" s="6"/>
      <c r="LO98" s="6"/>
      <c r="LP98" s="6"/>
      <c r="LQ98" s="6"/>
      <c r="LR98" s="6"/>
      <c r="LS98" s="6"/>
      <c r="LT98" s="6"/>
      <c r="LU98" s="6"/>
      <c r="LV98" s="6"/>
      <c r="LW98" s="6"/>
      <c r="LX98" s="6"/>
      <c r="LY98" s="6"/>
      <c r="LZ98" s="6"/>
      <c r="MA98" s="6"/>
      <c r="MB98" s="6"/>
      <c r="MC98" s="6"/>
      <c r="MD98" s="6"/>
      <c r="ME98" s="6"/>
      <c r="MF98" s="6"/>
      <c r="MG98" s="6"/>
      <c r="MH98" s="6"/>
      <c r="MI98" s="6"/>
      <c r="MJ98" s="6"/>
      <c r="MK98" s="6"/>
      <c r="ML98" s="6"/>
      <c r="MM98" s="6"/>
      <c r="MN98" s="6"/>
      <c r="MO98" s="6"/>
      <c r="MP98" s="6"/>
      <c r="MQ98" s="6"/>
      <c r="MR98" s="6"/>
      <c r="MS98" s="6"/>
      <c r="MT98" s="6"/>
      <c r="MU98" s="6"/>
      <c r="MV98" s="6"/>
      <c r="MW98" s="6"/>
      <c r="MX98" s="6"/>
      <c r="MY98" s="6"/>
      <c r="MZ98" s="6"/>
      <c r="NA98" s="6"/>
      <c r="NB98" s="6"/>
      <c r="NC98" s="6"/>
      <c r="ND98" s="6"/>
      <c r="NE98" s="6"/>
      <c r="NF98" s="6"/>
      <c r="NG98" s="6"/>
      <c r="NH98" s="6"/>
      <c r="NI98" s="6"/>
      <c r="NJ98" s="6"/>
      <c r="NK98" s="6"/>
      <c r="NL98" s="6"/>
      <c r="NM98" s="6"/>
      <c r="NN98" s="6"/>
      <c r="NO98" s="6"/>
      <c r="NP98" s="6"/>
      <c r="NQ98" s="6"/>
      <c r="NR98" s="6"/>
      <c r="NS98" s="6"/>
      <c r="NT98" s="6"/>
      <c r="NU98" s="6"/>
      <c r="NV98" s="6"/>
      <c r="NW98" s="6"/>
      <c r="NX98" s="6"/>
      <c r="NY98" s="6"/>
      <c r="NZ98" s="6"/>
      <c r="OA98" s="6"/>
      <c r="OB98" s="6"/>
      <c r="OC98" s="6"/>
      <c r="OD98" s="6"/>
      <c r="OE98" s="6"/>
      <c r="OF98" s="6"/>
      <c r="OG98" s="6"/>
      <c r="OH98" s="6"/>
      <c r="OI98" s="6"/>
      <c r="OJ98" s="6"/>
      <c r="OK98" s="6"/>
      <c r="OL98" s="6"/>
      <c r="OM98" s="6"/>
      <c r="ON98" s="6"/>
      <c r="OO98" s="6"/>
      <c r="OP98" s="6"/>
      <c r="OQ98" s="6"/>
      <c r="OR98" s="6"/>
      <c r="OS98" s="6"/>
      <c r="OT98" s="6"/>
      <c r="OU98" s="6"/>
      <c r="OV98" s="6"/>
      <c r="OW98" s="6"/>
      <c r="OX98" s="6"/>
      <c r="OY98" s="6"/>
      <c r="OZ98" s="6"/>
      <c r="PA98" s="6"/>
      <c r="PB98" s="6"/>
      <c r="PC98" s="6"/>
      <c r="PD98" s="6"/>
      <c r="PE98" s="6"/>
      <c r="PF98" s="6"/>
      <c r="PG98" s="6"/>
      <c r="PH98" s="6"/>
      <c r="PI98" s="6"/>
      <c r="PJ98" s="6"/>
      <c r="PK98" s="6"/>
      <c r="PL98" s="6"/>
      <c r="PM98" s="6"/>
      <c r="PN98" s="6"/>
      <c r="PO98" s="6"/>
      <c r="PP98" s="6"/>
      <c r="PQ98" s="6"/>
      <c r="PR98" s="6"/>
      <c r="PS98" s="6"/>
      <c r="PT98" s="6"/>
      <c r="PU98" s="6"/>
      <c r="PV98" s="6"/>
      <c r="PW98" s="6"/>
      <c r="PX98" s="6"/>
      <c r="PY98" s="6"/>
      <c r="PZ98" s="6"/>
      <c r="QA98" s="6"/>
      <c r="QB98" s="6"/>
      <c r="QC98" s="6"/>
      <c r="QD98" s="6"/>
      <c r="QE98" s="6"/>
      <c r="QF98" s="6"/>
      <c r="QG98" s="6"/>
      <c r="QH98" s="6"/>
      <c r="QI98" s="6"/>
      <c r="QJ98" s="6"/>
      <c r="QK98" s="6"/>
      <c r="QL98" s="6"/>
      <c r="QM98" s="6"/>
      <c r="QN98" s="6"/>
      <c r="QO98" s="6"/>
      <c r="QP98" s="6"/>
      <c r="QQ98" s="6"/>
      <c r="QR98" s="6"/>
      <c r="QS98" s="6"/>
      <c r="QT98" s="6"/>
      <c r="QU98" s="6"/>
      <c r="QV98" s="6"/>
      <c r="QW98" s="6"/>
      <c r="QX98" s="6"/>
      <c r="QY98" s="6"/>
      <c r="QZ98" s="6"/>
      <c r="RA98" s="6"/>
      <c r="RB98" s="6"/>
      <c r="RC98" s="6"/>
      <c r="RD98" s="6"/>
      <c r="RE98" s="6"/>
      <c r="RF98" s="6"/>
      <c r="RG98" s="6"/>
      <c r="RH98" s="6"/>
      <c r="RI98" s="6"/>
      <c r="RJ98" s="6"/>
      <c r="RK98" s="6"/>
      <c r="RL98" s="6"/>
      <c r="RM98" s="6"/>
      <c r="RN98" s="6"/>
      <c r="RO98" s="6"/>
      <c r="RP98" s="6"/>
      <c r="RQ98" s="6"/>
      <c r="RR98" s="6"/>
      <c r="RS98" s="6"/>
      <c r="RT98" s="6"/>
      <c r="RU98" s="6"/>
      <c r="RV98" s="6"/>
      <c r="RW98" s="6"/>
      <c r="RX98" s="6"/>
      <c r="RY98" s="6"/>
      <c r="RZ98" s="6"/>
      <c r="SA98" s="6"/>
      <c r="SB98" s="6"/>
      <c r="SC98" s="6"/>
      <c r="SD98" s="6"/>
      <c r="SE98" s="6"/>
      <c r="SF98" s="6"/>
      <c r="SG98" s="6"/>
      <c r="SH98" s="6"/>
      <c r="SI98" s="6"/>
      <c r="SJ98" s="6"/>
      <c r="SK98" s="6"/>
      <c r="SL98" s="6"/>
      <c r="SM98" s="6"/>
      <c r="SN98" s="6"/>
      <c r="SO98" s="6"/>
      <c r="SP98" s="6"/>
      <c r="SQ98" s="6"/>
      <c r="SR98" s="6"/>
      <c r="SS98" s="6"/>
      <c r="ST98" s="6"/>
      <c r="SU98" s="6"/>
      <c r="SV98" s="6"/>
      <c r="SW98" s="6"/>
      <c r="SX98" s="6"/>
      <c r="SY98" s="6"/>
      <c r="SZ98" s="6"/>
      <c r="TA98" s="6"/>
      <c r="TB98" s="6"/>
      <c r="TC98" s="6"/>
      <c r="TD98" s="6"/>
      <c r="TE98" s="6"/>
      <c r="TF98" s="6"/>
      <c r="TG98" s="6"/>
      <c r="TH98" s="6"/>
      <c r="TI98" s="6"/>
      <c r="TJ98" s="6"/>
      <c r="TK98" s="6"/>
      <c r="TL98" s="6"/>
      <c r="TM98" s="6"/>
      <c r="TN98" s="6"/>
      <c r="TO98" s="6"/>
      <c r="TP98" s="6"/>
      <c r="TQ98" s="6"/>
      <c r="TR98" s="6"/>
      <c r="TS98" s="6"/>
      <c r="TT98" s="6"/>
      <c r="TU98" s="6"/>
      <c r="TV98" s="6"/>
      <c r="TW98" s="6"/>
      <c r="TX98" s="6"/>
      <c r="TY98" s="6"/>
      <c r="TZ98" s="6"/>
      <c r="UA98" s="6"/>
      <c r="UB98" s="6"/>
      <c r="UC98" s="6"/>
      <c r="UD98" s="6"/>
      <c r="UE98" s="6"/>
      <c r="UF98" s="6"/>
      <c r="UG98" s="6"/>
      <c r="UH98" s="6"/>
      <c r="UI98" s="6"/>
      <c r="UJ98" s="6"/>
      <c r="UK98" s="6"/>
      <c r="UL98" s="6"/>
      <c r="UM98" s="6"/>
      <c r="UN98" s="6"/>
      <c r="UO98" s="6"/>
      <c r="UP98" s="6"/>
      <c r="UQ98" s="6"/>
      <c r="UR98" s="6"/>
      <c r="US98" s="6"/>
      <c r="UT98" s="6"/>
      <c r="UU98" s="6"/>
      <c r="UV98" s="6"/>
      <c r="UW98" s="6"/>
      <c r="UX98" s="6"/>
      <c r="UY98" s="6"/>
      <c r="UZ98" s="6"/>
      <c r="VA98" s="6"/>
      <c r="VB98" s="6"/>
      <c r="VC98" s="6"/>
      <c r="VD98" s="6"/>
      <c r="VE98" s="6"/>
      <c r="VF98" s="6"/>
      <c r="VG98" s="6"/>
      <c r="VH98" s="6"/>
      <c r="VI98" s="6"/>
      <c r="VJ98" s="6"/>
      <c r="VK98" s="6"/>
      <c r="VL98" s="6"/>
      <c r="VM98" s="6"/>
      <c r="VN98" s="6"/>
      <c r="VO98" s="6"/>
      <c r="VP98" s="6"/>
      <c r="VQ98" s="6"/>
      <c r="VR98" s="6"/>
      <c r="VS98" s="6"/>
      <c r="VT98" s="6"/>
      <c r="VU98" s="6"/>
      <c r="VV98" s="6"/>
      <c r="VW98" s="6"/>
      <c r="VX98" s="6"/>
      <c r="VY98" s="6"/>
      <c r="VZ98" s="6"/>
      <c r="WA98" s="6"/>
      <c r="WB98" s="6"/>
      <c r="WC98" s="6"/>
      <c r="WD98" s="6"/>
      <c r="WE98" s="6"/>
      <c r="WF98" s="6"/>
      <c r="WG98" s="6"/>
      <c r="WH98" s="6"/>
      <c r="WI98" s="6"/>
      <c r="WJ98" s="6"/>
      <c r="WK98" s="6"/>
      <c r="WL98" s="6"/>
      <c r="WM98" s="6"/>
      <c r="WN98" s="6"/>
      <c r="WO98" s="6"/>
      <c r="WP98" s="6"/>
      <c r="WQ98" s="6"/>
      <c r="WR98" s="6"/>
      <c r="WS98" s="6"/>
      <c r="WT98" s="6"/>
      <c r="WU98" s="6"/>
      <c r="WV98" s="6"/>
      <c r="WW98" s="6"/>
      <c r="WX98" s="6"/>
      <c r="WY98" s="6"/>
      <c r="WZ98" s="6"/>
      <c r="XA98" s="6"/>
      <c r="XB98" s="6"/>
      <c r="XC98" s="6"/>
      <c r="XD98" s="6"/>
      <c r="XE98" s="6"/>
      <c r="XF98" s="6"/>
      <c r="XG98" s="6"/>
      <c r="XH98" s="6"/>
      <c r="XI98" s="6"/>
      <c r="XJ98" s="6"/>
      <c r="XK98" s="6"/>
      <c r="XL98" s="6"/>
      <c r="XM98" s="6"/>
      <c r="XN98" s="6"/>
      <c r="XO98" s="6"/>
      <c r="XP98" s="6"/>
      <c r="XQ98" s="6"/>
      <c r="XR98" s="6"/>
      <c r="XS98" s="6"/>
      <c r="XT98" s="6"/>
      <c r="XU98" s="6"/>
      <c r="XV98" s="6"/>
      <c r="XW98" s="6"/>
      <c r="XX98" s="6"/>
      <c r="XY98" s="6"/>
      <c r="XZ98" s="6"/>
      <c r="YA98" s="6"/>
      <c r="YB98" s="6"/>
      <c r="YC98" s="6"/>
      <c r="YD98" s="6"/>
      <c r="YE98" s="6"/>
      <c r="YF98" s="6"/>
      <c r="YG98" s="6"/>
      <c r="YH98" s="6"/>
      <c r="YI98" s="6"/>
      <c r="YJ98" s="6"/>
      <c r="YK98" s="6"/>
      <c r="YL98" s="6"/>
      <c r="YM98" s="6"/>
      <c r="YN98" s="6"/>
      <c r="YO98" s="6"/>
      <c r="YP98" s="6"/>
      <c r="YQ98" s="6"/>
      <c r="YR98" s="6"/>
      <c r="YS98" s="6"/>
      <c r="YT98" s="6"/>
      <c r="YU98" s="6"/>
      <c r="YV98" s="6"/>
      <c r="YW98" s="6"/>
      <c r="YX98" s="6"/>
      <c r="YY98" s="6"/>
      <c r="YZ98" s="6"/>
      <c r="ZA98" s="6"/>
      <c r="ZB98" s="6"/>
      <c r="ZC98" s="6"/>
      <c r="ZD98" s="6"/>
      <c r="ZE98" s="6"/>
      <c r="ZF98" s="6"/>
      <c r="ZG98" s="6"/>
      <c r="ZH98" s="6"/>
      <c r="ZI98" s="6"/>
      <c r="ZJ98" s="6"/>
      <c r="ZK98" s="6"/>
      <c r="ZL98" s="6"/>
      <c r="ZM98" s="6"/>
      <c r="ZN98" s="6"/>
      <c r="ZO98" s="6"/>
      <c r="ZP98" s="6"/>
      <c r="ZQ98" s="6"/>
      <c r="ZR98" s="6"/>
      <c r="ZS98" s="6"/>
      <c r="ZT98" s="6"/>
      <c r="ZU98" s="6"/>
      <c r="ZV98" s="6"/>
      <c r="ZW98" s="6"/>
      <c r="ZX98" s="6"/>
      <c r="ZY98" s="6"/>
      <c r="ZZ98" s="6"/>
      <c r="AAA98" s="6"/>
      <c r="AAB98" s="6"/>
      <c r="AAC98" s="6"/>
      <c r="AAD98" s="6"/>
      <c r="AAE98" s="6"/>
      <c r="AAF98" s="6"/>
      <c r="AAG98" s="6"/>
      <c r="AAH98" s="6"/>
      <c r="AAI98" s="6"/>
      <c r="AAJ98" s="6"/>
      <c r="AAK98" s="6"/>
      <c r="AAL98" s="6"/>
      <c r="AAM98" s="6"/>
      <c r="AAN98" s="6"/>
      <c r="AAO98" s="6"/>
      <c r="AAP98" s="6"/>
      <c r="AAQ98" s="6"/>
      <c r="AAR98" s="6"/>
      <c r="AAS98" s="6"/>
      <c r="AAT98" s="6"/>
      <c r="AAU98" s="6"/>
      <c r="AAV98" s="6"/>
      <c r="AAW98" s="6"/>
      <c r="AAX98" s="6"/>
      <c r="AAY98" s="6"/>
      <c r="AAZ98" s="6"/>
      <c r="ABA98" s="6"/>
      <c r="ABB98" s="6"/>
      <c r="ABC98" s="6"/>
      <c r="ABD98" s="6"/>
      <c r="ABE98" s="6"/>
      <c r="ABF98" s="6"/>
      <c r="ABG98" s="6"/>
      <c r="ABH98" s="6"/>
      <c r="ABI98" s="6"/>
      <c r="ABJ98" s="6"/>
      <c r="ABK98" s="6"/>
      <c r="ABL98" s="6"/>
      <c r="ABM98" s="6"/>
      <c r="ABN98" s="6"/>
      <c r="ABO98" s="6"/>
      <c r="ABP98" s="6"/>
      <c r="ABQ98" s="6"/>
      <c r="ABR98" s="6"/>
      <c r="ABS98" s="6"/>
      <c r="ABT98" s="6"/>
      <c r="ABU98" s="6"/>
      <c r="ABV98" s="6"/>
      <c r="ABW98" s="6"/>
      <c r="ABX98" s="6"/>
      <c r="ABY98" s="6"/>
      <c r="ABZ98" s="6"/>
      <c r="ACA98" s="6"/>
      <c r="ACB98" s="6"/>
      <c r="ACC98" s="6"/>
      <c r="ACD98" s="6"/>
      <c r="ACE98" s="6"/>
      <c r="ACF98" s="6"/>
      <c r="ACG98" s="6"/>
      <c r="ACH98" s="6"/>
      <c r="ACI98" s="6"/>
      <c r="ACJ98" s="6"/>
      <c r="ACK98" s="6"/>
      <c r="ACL98" s="6"/>
      <c r="ACM98" s="6"/>
      <c r="ACN98" s="6"/>
      <c r="ACO98" s="6"/>
      <c r="ACP98" s="6"/>
      <c r="ACQ98" s="6"/>
      <c r="ACR98" s="6"/>
      <c r="ACS98" s="6"/>
      <c r="ACT98" s="6"/>
      <c r="ACU98" s="6"/>
      <c r="ACV98" s="6"/>
      <c r="ACW98" s="6"/>
      <c r="ACX98" s="6"/>
      <c r="ACY98" s="6"/>
      <c r="ACZ98" s="6"/>
      <c r="ADA98" s="6"/>
      <c r="ADB98" s="6"/>
      <c r="ADC98" s="6"/>
      <c r="ADD98" s="6"/>
      <c r="ADE98" s="6"/>
      <c r="ADF98" s="6"/>
      <c r="ADG98" s="6"/>
      <c r="ADH98" s="6"/>
      <c r="ADI98" s="6"/>
      <c r="ADJ98" s="6"/>
      <c r="ADK98" s="6"/>
      <c r="ADL98" s="6"/>
      <c r="ADM98" s="6"/>
      <c r="ADN98" s="6"/>
      <c r="ADO98" s="6"/>
      <c r="ADP98" s="6"/>
      <c r="ADQ98" s="6"/>
      <c r="ADR98" s="6"/>
      <c r="ADS98" s="6"/>
      <c r="ADT98" s="6"/>
      <c r="ADU98" s="6"/>
      <c r="ADV98" s="6"/>
      <c r="ADW98" s="6"/>
      <c r="ADX98" s="6"/>
      <c r="ADY98" s="6"/>
      <c r="ADZ98" s="6"/>
      <c r="AEA98" s="6"/>
      <c r="AEB98" s="6"/>
      <c r="AEC98" s="6"/>
      <c r="AED98" s="6"/>
      <c r="AEE98" s="6"/>
      <c r="AEF98" s="6"/>
      <c r="AEG98" s="6"/>
      <c r="AEH98" s="6"/>
      <c r="AEI98" s="6"/>
      <c r="AEJ98" s="6"/>
      <c r="AEK98" s="6"/>
      <c r="AEL98" s="6"/>
      <c r="AEM98" s="6"/>
      <c r="AEN98" s="6"/>
      <c r="AEO98" s="6"/>
      <c r="AEP98" s="6"/>
      <c r="AEQ98" s="6"/>
      <c r="AER98" s="6"/>
      <c r="AES98" s="6"/>
      <c r="AET98" s="6"/>
      <c r="AEU98" s="6"/>
      <c r="AEV98" s="6"/>
      <c r="AEW98" s="6"/>
      <c r="AEX98" s="6"/>
      <c r="AEY98" s="6"/>
      <c r="AEZ98" s="6"/>
      <c r="AFA98" s="6"/>
      <c r="AFB98" s="6"/>
      <c r="AFC98" s="6"/>
      <c r="AFD98" s="6"/>
      <c r="AFE98" s="6"/>
      <c r="AFF98" s="6"/>
      <c r="AFG98" s="6"/>
      <c r="AFH98" s="6"/>
      <c r="AFI98" s="6"/>
      <c r="AFJ98" s="6"/>
      <c r="AFK98" s="6"/>
      <c r="AFL98" s="6"/>
      <c r="AFM98" s="6"/>
      <c r="AFN98" s="6"/>
      <c r="AFO98" s="6"/>
      <c r="AFP98" s="6"/>
      <c r="AFQ98" s="6"/>
      <c r="AFR98" s="6"/>
      <c r="AFS98" s="6"/>
      <c r="AFT98" s="6"/>
      <c r="AFU98" s="6"/>
      <c r="AFV98" s="6"/>
      <c r="AFW98" s="6"/>
      <c r="AFX98" s="6"/>
      <c r="AFY98" s="6"/>
      <c r="AFZ98" s="6"/>
      <c r="AGA98" s="6"/>
      <c r="AGB98" s="6"/>
      <c r="AGC98" s="6"/>
      <c r="AGD98" s="6"/>
      <c r="AGE98" s="6"/>
      <c r="AGF98" s="6"/>
      <c r="AGG98" s="6"/>
      <c r="AGH98" s="6"/>
      <c r="AGI98" s="6"/>
      <c r="AGJ98" s="6"/>
      <c r="AGK98" s="6"/>
      <c r="AGL98" s="6"/>
      <c r="AGM98" s="6"/>
      <c r="AGN98" s="6"/>
      <c r="AGO98" s="6"/>
      <c r="AGP98" s="6"/>
      <c r="AGQ98" s="6"/>
      <c r="AGR98" s="6"/>
      <c r="AGS98" s="6"/>
      <c r="AGT98" s="6"/>
      <c r="AGU98" s="6"/>
      <c r="AGV98" s="6"/>
      <c r="AGW98" s="6"/>
      <c r="AGX98" s="6"/>
      <c r="AGY98" s="6"/>
      <c r="AGZ98" s="6"/>
      <c r="AHA98" s="6"/>
      <c r="AHB98" s="6"/>
      <c r="AHC98" s="6"/>
      <c r="AHD98" s="6"/>
      <c r="AHE98" s="6"/>
      <c r="AHF98" s="6"/>
      <c r="AHG98" s="6"/>
      <c r="AHH98" s="6"/>
      <c r="AHI98" s="6"/>
      <c r="AHJ98" s="6"/>
      <c r="AHK98" s="6"/>
      <c r="AHL98" s="6"/>
      <c r="AHM98" s="6"/>
      <c r="AHN98" s="6"/>
      <c r="AHO98" s="6"/>
      <c r="AHP98" s="6"/>
      <c r="AHQ98" s="6"/>
      <c r="AHR98" s="6"/>
      <c r="AHS98" s="6"/>
      <c r="AHT98" s="6"/>
      <c r="AHU98" s="6"/>
      <c r="AHV98" s="6"/>
      <c r="AHW98" s="6"/>
      <c r="AHX98" s="6"/>
      <c r="AHY98" s="6"/>
      <c r="AHZ98" s="6"/>
      <c r="AIA98" s="6"/>
      <c r="AIB98" s="6"/>
      <c r="AIC98" s="6"/>
      <c r="AID98" s="6"/>
      <c r="AIE98" s="6"/>
      <c r="AIF98" s="6"/>
      <c r="AIG98" s="6"/>
      <c r="AIH98" s="6"/>
      <c r="AII98" s="6"/>
      <c r="AIJ98" s="6"/>
      <c r="AIK98" s="6"/>
      <c r="AIL98" s="6"/>
      <c r="AIM98" s="6"/>
      <c r="AIN98" s="6"/>
      <c r="AIO98" s="6"/>
      <c r="AIP98" s="6"/>
      <c r="AIQ98" s="6"/>
      <c r="AIR98" s="6"/>
      <c r="AIS98" s="6"/>
      <c r="AIT98" s="6"/>
      <c r="AIU98" s="6"/>
      <c r="AIV98" s="6"/>
      <c r="AIW98" s="6"/>
      <c r="AIX98" s="6"/>
      <c r="AIY98" s="6"/>
      <c r="AIZ98" s="6"/>
      <c r="AJA98" s="6"/>
      <c r="AJB98" s="6"/>
      <c r="AJC98" s="6"/>
      <c r="AJD98" s="6"/>
      <c r="AJE98" s="6"/>
      <c r="AJF98" s="6"/>
      <c r="AJG98" s="6"/>
      <c r="AJH98" s="6"/>
      <c r="AJI98" s="6"/>
      <c r="AJJ98" s="6"/>
      <c r="AJK98" s="6"/>
      <c r="AJL98" s="6"/>
      <c r="AJM98" s="6"/>
      <c r="AJN98" s="6"/>
      <c r="AJO98" s="6"/>
      <c r="AJP98" s="6"/>
      <c r="AJQ98" s="6"/>
      <c r="AJR98" s="6"/>
      <c r="AJS98" s="6"/>
      <c r="AJT98" s="6"/>
      <c r="AJU98" s="6"/>
      <c r="AJV98" s="6"/>
      <c r="AJW98" s="6"/>
      <c r="AJX98" s="6"/>
      <c r="AJY98" s="6"/>
      <c r="AJZ98" s="6"/>
      <c r="AKA98" s="6"/>
      <c r="AKB98" s="6"/>
      <c r="AKC98" s="6"/>
      <c r="AKD98" s="6"/>
      <c r="AKE98" s="6"/>
      <c r="AKF98" s="6"/>
      <c r="AKG98" s="6"/>
      <c r="AKH98" s="6"/>
      <c r="AKI98" s="6"/>
      <c r="AKJ98" s="6"/>
      <c r="AKK98" s="6"/>
      <c r="AKL98" s="6"/>
      <c r="AKM98" s="6"/>
      <c r="AKN98" s="6"/>
      <c r="AKO98" s="6"/>
      <c r="AKP98" s="6"/>
      <c r="AKQ98" s="6"/>
      <c r="AKR98" s="6"/>
      <c r="AKS98" s="6"/>
      <c r="AKT98" s="6"/>
      <c r="AKU98" s="6"/>
      <c r="AKV98" s="6"/>
      <c r="AKW98" s="6"/>
      <c r="AKX98" s="6"/>
      <c r="AKY98" s="6"/>
      <c r="AKZ98" s="6"/>
      <c r="ALA98" s="6"/>
      <c r="ALB98" s="6"/>
      <c r="ALC98" s="6"/>
      <c r="ALD98" s="6"/>
      <c r="ALE98" s="6"/>
      <c r="ALF98" s="6"/>
      <c r="ALG98" s="6"/>
      <c r="ALH98" s="6"/>
      <c r="ALI98" s="6"/>
      <c r="ALJ98" s="6"/>
      <c r="ALK98" s="6"/>
      <c r="ALL98" s="6"/>
      <c r="ALM98" s="6"/>
      <c r="ALN98" s="6"/>
      <c r="ALO98" s="6"/>
      <c r="ALP98" s="6"/>
      <c r="ALQ98" s="6"/>
      <c r="ALR98" s="6"/>
      <c r="ALS98" s="6"/>
      <c r="ALT98" s="6"/>
      <c r="ALU98" s="6"/>
      <c r="ALV98" s="6"/>
      <c r="ALW98" s="6"/>
      <c r="ALX98" s="6"/>
      <c r="ALY98" s="6"/>
      <c r="ALZ98" s="6"/>
      <c r="AMA98" s="6"/>
      <c r="AMB98" s="6"/>
      <c r="AMC98" s="6"/>
      <c r="AMD98" s="6"/>
      <c r="AME98" s="6"/>
      <c r="AMF98" s="6"/>
      <c r="AMG98" s="6"/>
      <c r="AMH98" s="6"/>
      <c r="AMI98" s="6"/>
      <c r="AMJ98" s="6"/>
      <c r="AMK98" s="6"/>
      <c r="AML98" s="6"/>
      <c r="AMM98" s="6"/>
      <c r="AMN98" s="6"/>
      <c r="AMO98" s="6"/>
      <c r="AMP98" s="6"/>
      <c r="AMQ98" s="6"/>
      <c r="AMR98" s="6"/>
      <c r="AMS98" s="6"/>
      <c r="AMT98" s="6"/>
      <c r="AMU98" s="6"/>
      <c r="AMV98" s="6"/>
      <c r="AMW98" s="6"/>
      <c r="AMX98" s="6"/>
      <c r="AMY98" s="6"/>
      <c r="AMZ98" s="6"/>
      <c r="ANA98" s="6"/>
      <c r="ANB98" s="6"/>
      <c r="ANC98" s="6"/>
      <c r="AND98" s="6"/>
      <c r="ANE98" s="6"/>
      <c r="ANF98" s="6"/>
      <c r="ANG98" s="6"/>
      <c r="ANH98" s="6"/>
      <c r="ANI98" s="6"/>
      <c r="ANJ98" s="6"/>
      <c r="ANK98" s="6"/>
      <c r="ANL98" s="6"/>
      <c r="ANM98" s="6"/>
      <c r="ANN98" s="6"/>
      <c r="ANO98" s="6"/>
      <c r="ANP98" s="6"/>
      <c r="ANQ98" s="6"/>
      <c r="ANR98" s="6"/>
      <c r="ANS98" s="6"/>
      <c r="ANT98" s="6"/>
      <c r="ANU98" s="6"/>
      <c r="ANV98" s="6"/>
      <c r="ANW98" s="6"/>
      <c r="ANX98" s="6"/>
      <c r="ANY98" s="6"/>
      <c r="ANZ98" s="6"/>
      <c r="AOA98" s="6"/>
      <c r="AOB98" s="6"/>
      <c r="AOC98" s="6"/>
      <c r="AOD98" s="6"/>
      <c r="AOE98" s="6"/>
      <c r="AOF98" s="6"/>
      <c r="AOG98" s="6"/>
      <c r="AOH98" s="6"/>
      <c r="AOI98" s="6"/>
      <c r="AOJ98" s="6"/>
      <c r="AOK98" s="6"/>
      <c r="AOL98" s="6"/>
      <c r="AOM98" s="6"/>
      <c r="AON98" s="6"/>
      <c r="AOO98" s="6"/>
      <c r="AOP98" s="6"/>
      <c r="AOQ98" s="6"/>
      <c r="AOR98" s="6"/>
      <c r="AOS98" s="6"/>
      <c r="AOT98" s="6"/>
      <c r="AOU98" s="6"/>
      <c r="AOV98" s="6"/>
      <c r="AOW98" s="6"/>
      <c r="AOX98" s="6"/>
      <c r="AOY98" s="6"/>
      <c r="AOZ98" s="6"/>
      <c r="APA98" s="6"/>
      <c r="APB98" s="6"/>
      <c r="APC98" s="6"/>
      <c r="APD98" s="6"/>
      <c r="APE98" s="6"/>
      <c r="APF98" s="6"/>
      <c r="APG98" s="6"/>
      <c r="APH98" s="6"/>
      <c r="API98" s="6"/>
      <c r="APJ98" s="6"/>
      <c r="APK98" s="6"/>
      <c r="APL98" s="6"/>
      <c r="APM98" s="6"/>
      <c r="APN98" s="6"/>
      <c r="APO98" s="6"/>
      <c r="APP98" s="6"/>
      <c r="APQ98" s="6"/>
      <c r="APR98" s="6"/>
      <c r="APS98" s="6"/>
      <c r="APT98" s="6"/>
      <c r="APU98" s="6"/>
      <c r="APV98" s="6"/>
      <c r="APW98" s="6"/>
      <c r="APX98" s="6"/>
      <c r="APY98" s="6"/>
      <c r="APZ98" s="6"/>
      <c r="AQA98" s="6"/>
      <c r="AQB98" s="6"/>
      <c r="AQC98" s="6"/>
      <c r="AQD98" s="6"/>
      <c r="AQE98" s="6"/>
      <c r="AQF98" s="6"/>
      <c r="AQG98" s="6"/>
      <c r="AQH98" s="6"/>
      <c r="AQI98" s="6"/>
      <c r="AQJ98" s="6"/>
      <c r="AQK98" s="6"/>
      <c r="AQL98" s="6"/>
      <c r="AQM98" s="6"/>
      <c r="AQN98" s="6"/>
      <c r="AQO98" s="6"/>
      <c r="AQP98" s="6"/>
      <c r="AQQ98" s="6"/>
      <c r="AQR98" s="6"/>
      <c r="AQS98" s="6"/>
      <c r="AQT98" s="6"/>
      <c r="AQU98" s="6"/>
      <c r="AQV98" s="6"/>
      <c r="AQW98" s="6"/>
      <c r="AQX98" s="6"/>
      <c r="AQY98" s="6"/>
      <c r="AQZ98" s="6"/>
      <c r="ARA98" s="6"/>
      <c r="ARB98" s="6"/>
      <c r="ARC98" s="6"/>
      <c r="ARD98" s="6"/>
      <c r="ARE98" s="6"/>
      <c r="ARF98" s="6"/>
      <c r="ARG98" s="6"/>
      <c r="ARH98" s="6"/>
      <c r="ARI98" s="6"/>
      <c r="ARJ98" s="6"/>
      <c r="ARK98" s="6"/>
      <c r="ARL98" s="6"/>
      <c r="ARM98" s="6"/>
      <c r="ARN98" s="6"/>
      <c r="ARO98" s="6"/>
      <c r="ARP98" s="6"/>
      <c r="ARQ98" s="6"/>
      <c r="ARR98" s="6"/>
      <c r="ARS98" s="6"/>
      <c r="ART98" s="6"/>
      <c r="ARU98" s="6"/>
      <c r="ARV98" s="6"/>
      <c r="ARW98" s="6"/>
      <c r="ARX98" s="6"/>
      <c r="ARY98" s="6"/>
      <c r="ARZ98" s="6"/>
      <c r="ASA98" s="6"/>
      <c r="ASB98" s="6"/>
      <c r="ASC98" s="6"/>
      <c r="ASD98" s="6"/>
      <c r="ASE98" s="6"/>
      <c r="ASF98" s="6"/>
      <c r="ASG98" s="6"/>
    </row>
    <row r="99" spans="1:1177" s="120" customFormat="1" ht="16.5" customHeight="1" x14ac:dyDescent="0.25">
      <c r="A99" s="126"/>
      <c r="B99" s="11"/>
      <c r="C99" s="11"/>
      <c r="D99" s="182"/>
      <c r="E99" s="183"/>
      <c r="F99"/>
      <c r="G99"/>
      <c r="H99" s="54"/>
      <c r="I99" s="2"/>
      <c r="J99" s="16"/>
      <c r="K99" s="2"/>
      <c r="L99" s="2"/>
      <c r="M99" s="183"/>
      <c r="N99" s="2"/>
      <c r="O99" s="2"/>
      <c r="P99" s="2"/>
      <c r="Q99" s="2"/>
      <c r="R99" s="2"/>
      <c r="S99" s="2"/>
      <c r="T99" s="2"/>
      <c r="U99" s="2"/>
      <c r="V99" s="2"/>
      <c r="W99" s="2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/>
      <c r="FR99" s="8"/>
      <c r="FS99" s="8"/>
      <c r="FT99" s="8"/>
      <c r="FU99" s="8"/>
      <c r="FV99" s="8"/>
      <c r="FW99" s="8"/>
      <c r="FX99" s="8"/>
      <c r="FY99" s="8"/>
      <c r="FZ99" s="8"/>
      <c r="GA99" s="8"/>
      <c r="GB99" s="8"/>
      <c r="GC99" s="8"/>
      <c r="GD99" s="8"/>
      <c r="GE99" s="8"/>
      <c r="GF99" s="8"/>
      <c r="GG99" s="8"/>
      <c r="GH99" s="8"/>
      <c r="GI99" s="8"/>
      <c r="GJ99" s="8"/>
      <c r="GK99" s="8"/>
      <c r="GL99" s="8"/>
      <c r="GM99" s="8"/>
      <c r="GN99" s="8"/>
      <c r="GO99" s="8"/>
      <c r="GP99" s="8"/>
      <c r="GQ99" s="8"/>
      <c r="GR99" s="8"/>
      <c r="GS99" s="8"/>
      <c r="GT99" s="8"/>
      <c r="GU99" s="8"/>
      <c r="GV99" s="8"/>
      <c r="GW99" s="8"/>
      <c r="GX99" s="8"/>
      <c r="GY99" s="8"/>
      <c r="GZ99" s="8"/>
      <c r="HA99" s="8"/>
      <c r="HB99" s="8"/>
      <c r="HC99" s="8"/>
      <c r="HD99" s="8"/>
      <c r="HE99" s="8"/>
      <c r="HF99" s="8"/>
      <c r="HG99" s="8"/>
      <c r="HH99" s="8"/>
      <c r="HI99" s="8"/>
      <c r="HJ99" s="8"/>
      <c r="HK99" s="8"/>
      <c r="HL99" s="8"/>
      <c r="HM99" s="8"/>
      <c r="HN99" s="8"/>
      <c r="HO99" s="8"/>
      <c r="HP99" s="8"/>
      <c r="HQ99" s="8"/>
      <c r="HR99" s="8"/>
      <c r="HS99" s="8"/>
      <c r="HT99" s="8"/>
      <c r="HU99" s="8"/>
      <c r="HV99" s="8"/>
      <c r="HW99" s="8"/>
      <c r="HX99" s="8"/>
      <c r="HY99" s="8"/>
      <c r="HZ99" s="8"/>
      <c r="IA99" s="8"/>
      <c r="IB99" s="8"/>
      <c r="IC99" s="8"/>
      <c r="ID99" s="8"/>
      <c r="IE99" s="8"/>
      <c r="IF99" s="8"/>
      <c r="IG99" s="8"/>
      <c r="IH99" s="8"/>
      <c r="II99" s="8"/>
      <c r="IJ99" s="8"/>
      <c r="IK99" s="8"/>
      <c r="IL99" s="8"/>
      <c r="IM99" s="8"/>
      <c r="IN99" s="8"/>
      <c r="IO99" s="8"/>
      <c r="IP99" s="8"/>
      <c r="IQ99" s="8"/>
      <c r="IR99" s="8"/>
      <c r="IS99" s="8"/>
      <c r="IT99" s="8"/>
      <c r="IU99" s="8"/>
      <c r="IV99" s="8"/>
      <c r="IW99" s="8"/>
      <c r="IX99" s="8"/>
      <c r="IY99" s="8"/>
      <c r="IZ99" s="8"/>
      <c r="JA99" s="8"/>
      <c r="JB99" s="8"/>
      <c r="JC99" s="8"/>
      <c r="JD99" s="8"/>
      <c r="JE99" s="8"/>
      <c r="JF99" s="8"/>
      <c r="JG99" s="8"/>
      <c r="JH99" s="8"/>
      <c r="JI99" s="8"/>
      <c r="JJ99" s="8"/>
      <c r="JK99" s="8"/>
      <c r="JL99" s="8"/>
      <c r="JM99" s="8"/>
      <c r="JN99" s="8"/>
      <c r="JO99" s="8"/>
      <c r="JP99" s="8"/>
      <c r="JQ99" s="8"/>
      <c r="JR99" s="8"/>
      <c r="JS99" s="8"/>
      <c r="JT99" s="8"/>
      <c r="JU99" s="8"/>
      <c r="JV99" s="8"/>
      <c r="JW99" s="8"/>
      <c r="JX99" s="8"/>
      <c r="JY99" s="8"/>
      <c r="JZ99" s="8"/>
      <c r="KA99" s="8"/>
      <c r="KB99" s="8"/>
      <c r="KC99" s="8"/>
      <c r="KD99" s="8"/>
      <c r="KE99" s="8"/>
      <c r="KF99" s="8"/>
      <c r="KG99" s="8"/>
      <c r="KH99" s="8"/>
      <c r="KI99" s="8"/>
      <c r="KJ99" s="8"/>
      <c r="KK99" s="8"/>
      <c r="KL99" s="8"/>
      <c r="KM99" s="8"/>
      <c r="KN99" s="8"/>
      <c r="KO99" s="8"/>
      <c r="KP99" s="8"/>
      <c r="KQ99" s="8"/>
      <c r="KR99" s="8"/>
      <c r="KS99" s="8"/>
      <c r="KT99" s="8"/>
      <c r="KU99" s="8"/>
      <c r="KV99" s="8"/>
      <c r="KW99" s="8"/>
      <c r="KX99" s="8"/>
      <c r="KY99" s="8"/>
      <c r="KZ99" s="8"/>
      <c r="LA99" s="8"/>
      <c r="LB99" s="8"/>
      <c r="LC99" s="8"/>
      <c r="LD99" s="8"/>
      <c r="LE99" s="8"/>
      <c r="LF99" s="8"/>
      <c r="LG99" s="8"/>
      <c r="LH99" s="8"/>
      <c r="LI99" s="8"/>
      <c r="LJ99" s="8"/>
      <c r="LK99" s="8"/>
      <c r="LL99" s="8"/>
      <c r="LM99" s="8"/>
      <c r="LN99" s="8"/>
      <c r="LO99" s="8"/>
      <c r="LP99" s="8"/>
      <c r="LQ99" s="8"/>
      <c r="LR99" s="8"/>
      <c r="LS99" s="8"/>
      <c r="LT99" s="8"/>
      <c r="LU99" s="8"/>
      <c r="LV99" s="8"/>
      <c r="LW99" s="8"/>
      <c r="LX99" s="8"/>
      <c r="LY99" s="8"/>
      <c r="LZ99" s="8"/>
      <c r="MA99" s="8"/>
      <c r="MB99" s="8"/>
      <c r="MC99" s="8"/>
      <c r="MD99" s="8"/>
      <c r="ME99" s="8"/>
      <c r="MF99" s="8"/>
      <c r="MG99" s="8"/>
      <c r="MH99" s="8"/>
      <c r="MI99" s="8"/>
      <c r="MJ99" s="8"/>
      <c r="MK99" s="8"/>
      <c r="ML99" s="8"/>
      <c r="MM99" s="8"/>
      <c r="MN99" s="8"/>
      <c r="MO99" s="8"/>
      <c r="MP99" s="8"/>
      <c r="MQ99" s="8"/>
      <c r="MR99" s="8"/>
      <c r="MS99" s="8"/>
      <c r="MT99" s="8"/>
      <c r="MU99" s="8"/>
      <c r="MV99" s="8"/>
      <c r="MW99" s="8"/>
      <c r="MX99" s="8"/>
      <c r="MY99" s="8"/>
      <c r="MZ99" s="8"/>
      <c r="NA99" s="8"/>
      <c r="NB99" s="8"/>
      <c r="NC99" s="8"/>
      <c r="ND99" s="8"/>
      <c r="NE99" s="8"/>
      <c r="NF99" s="8"/>
      <c r="NG99" s="8"/>
      <c r="NH99" s="8"/>
      <c r="NI99" s="8"/>
      <c r="NJ99" s="8"/>
      <c r="NK99" s="8"/>
      <c r="NL99" s="8"/>
      <c r="NM99" s="8"/>
      <c r="NN99" s="8"/>
      <c r="NO99" s="8"/>
      <c r="NP99" s="8"/>
      <c r="NQ99" s="8"/>
      <c r="NR99" s="8"/>
      <c r="NS99" s="8"/>
      <c r="NT99" s="8"/>
      <c r="NU99" s="8"/>
      <c r="NV99" s="8"/>
      <c r="NW99" s="8"/>
      <c r="NX99" s="8"/>
      <c r="NY99" s="8"/>
      <c r="NZ99" s="8"/>
      <c r="OA99" s="8"/>
      <c r="OB99" s="8"/>
      <c r="OC99" s="8"/>
      <c r="OD99" s="8"/>
      <c r="OE99" s="8"/>
      <c r="OF99" s="8"/>
      <c r="OG99" s="8"/>
      <c r="OH99" s="8"/>
      <c r="OI99" s="8"/>
      <c r="OJ99" s="8"/>
      <c r="OK99" s="8"/>
      <c r="OL99" s="8"/>
      <c r="OM99" s="8"/>
      <c r="ON99" s="8"/>
      <c r="OO99" s="8"/>
      <c r="OP99" s="8"/>
      <c r="OQ99" s="8"/>
      <c r="OR99" s="8"/>
      <c r="OS99" s="8"/>
      <c r="OT99" s="8"/>
      <c r="OU99" s="8"/>
      <c r="OV99" s="8"/>
      <c r="OW99" s="8"/>
      <c r="OX99" s="8"/>
      <c r="OY99" s="8"/>
      <c r="OZ99" s="8"/>
      <c r="PA99" s="8"/>
      <c r="PB99" s="8"/>
      <c r="PC99" s="8"/>
      <c r="PD99" s="8"/>
      <c r="PE99" s="8"/>
      <c r="PF99" s="8"/>
      <c r="PG99" s="8"/>
      <c r="PH99" s="8"/>
      <c r="PI99" s="8"/>
      <c r="PJ99" s="8"/>
      <c r="PK99" s="8"/>
      <c r="PL99" s="8"/>
      <c r="PM99" s="8"/>
      <c r="PN99" s="8"/>
      <c r="PO99" s="8"/>
      <c r="PP99" s="8"/>
      <c r="PQ99" s="8"/>
      <c r="PR99" s="8"/>
      <c r="PS99" s="8"/>
      <c r="PT99" s="8"/>
      <c r="PU99" s="8"/>
      <c r="PV99" s="8"/>
      <c r="PW99" s="8"/>
      <c r="PX99" s="8"/>
      <c r="PY99" s="8"/>
      <c r="PZ99" s="8"/>
      <c r="QA99" s="8"/>
      <c r="QB99" s="8"/>
      <c r="QC99" s="8"/>
      <c r="QD99" s="8"/>
      <c r="QE99" s="8"/>
      <c r="QF99" s="8"/>
      <c r="QG99" s="8"/>
      <c r="QH99" s="8"/>
      <c r="QI99" s="8"/>
      <c r="QJ99" s="8"/>
      <c r="QK99" s="8"/>
      <c r="QL99" s="8"/>
      <c r="QM99" s="8"/>
      <c r="QN99" s="8"/>
      <c r="QO99" s="8"/>
      <c r="QP99" s="8"/>
      <c r="QQ99" s="8"/>
      <c r="QR99" s="8"/>
      <c r="QS99" s="8"/>
      <c r="QT99" s="8"/>
      <c r="QU99" s="8"/>
      <c r="QV99" s="8"/>
      <c r="QW99" s="8"/>
      <c r="QX99" s="8"/>
      <c r="QY99" s="8"/>
      <c r="QZ99" s="8"/>
      <c r="RA99" s="8"/>
      <c r="RB99" s="8"/>
      <c r="RC99" s="8"/>
      <c r="RD99" s="8"/>
      <c r="RE99" s="8"/>
      <c r="RF99" s="8"/>
      <c r="RG99" s="8"/>
      <c r="RH99" s="8"/>
      <c r="RI99" s="8"/>
      <c r="RJ99" s="8"/>
      <c r="RK99" s="8"/>
      <c r="RL99" s="8"/>
      <c r="RM99" s="8"/>
      <c r="RN99" s="8"/>
      <c r="RO99" s="8"/>
      <c r="RP99" s="8"/>
      <c r="RQ99" s="8"/>
      <c r="RR99" s="8"/>
      <c r="RS99" s="8"/>
      <c r="RT99" s="8"/>
      <c r="RU99" s="8"/>
      <c r="RV99" s="8"/>
      <c r="RW99" s="8"/>
      <c r="RX99" s="8"/>
      <c r="RY99" s="8"/>
      <c r="RZ99" s="8"/>
      <c r="SA99" s="8"/>
      <c r="SB99" s="8"/>
      <c r="SC99" s="8"/>
      <c r="SD99" s="8"/>
      <c r="SE99" s="8"/>
      <c r="SF99" s="8"/>
      <c r="SG99" s="8"/>
      <c r="SH99" s="8"/>
      <c r="SI99" s="8"/>
      <c r="SJ99" s="8"/>
      <c r="SK99" s="8"/>
      <c r="SL99" s="8"/>
      <c r="SM99" s="8"/>
      <c r="SN99" s="8"/>
      <c r="SO99" s="8"/>
      <c r="SP99" s="8"/>
      <c r="SQ99" s="8"/>
      <c r="SR99" s="8"/>
      <c r="SS99" s="8"/>
      <c r="ST99" s="8"/>
      <c r="SU99" s="8"/>
      <c r="SV99" s="8"/>
      <c r="SW99" s="8"/>
      <c r="SX99" s="8"/>
      <c r="SY99" s="8"/>
      <c r="SZ99" s="8"/>
      <c r="TA99" s="8"/>
      <c r="TB99" s="8"/>
      <c r="TC99" s="8"/>
      <c r="TD99" s="8"/>
      <c r="TE99" s="8"/>
      <c r="TF99" s="8"/>
      <c r="TG99" s="8"/>
      <c r="TH99" s="8"/>
      <c r="TI99" s="8"/>
      <c r="TJ99" s="8"/>
      <c r="TK99" s="8"/>
      <c r="TL99" s="8"/>
      <c r="TM99" s="8"/>
      <c r="TN99" s="8"/>
      <c r="TO99" s="8"/>
      <c r="TP99" s="8"/>
      <c r="TQ99" s="8"/>
      <c r="TR99" s="8"/>
      <c r="TS99" s="8"/>
      <c r="TT99" s="8"/>
      <c r="TU99" s="8"/>
      <c r="TV99" s="8"/>
      <c r="TW99" s="8"/>
      <c r="TX99" s="8"/>
      <c r="TY99" s="8"/>
      <c r="TZ99" s="8"/>
      <c r="UA99" s="8"/>
      <c r="UB99" s="8"/>
      <c r="UC99" s="8"/>
      <c r="UD99" s="8"/>
      <c r="UE99" s="8"/>
      <c r="UF99" s="8"/>
      <c r="UG99" s="8"/>
      <c r="UH99" s="8"/>
      <c r="UI99" s="8"/>
      <c r="UJ99" s="8"/>
      <c r="UK99" s="8"/>
      <c r="UL99" s="8"/>
      <c r="UM99" s="8"/>
      <c r="UN99" s="8"/>
      <c r="UO99" s="8"/>
      <c r="UP99" s="8"/>
      <c r="UQ99" s="8"/>
      <c r="UR99" s="8"/>
      <c r="US99" s="8"/>
      <c r="UT99" s="8"/>
      <c r="UU99" s="8"/>
      <c r="UV99" s="8"/>
      <c r="UW99" s="8"/>
      <c r="UX99" s="8"/>
      <c r="UY99" s="8"/>
      <c r="UZ99" s="8"/>
      <c r="VA99" s="8"/>
      <c r="VB99" s="8"/>
      <c r="VC99" s="8"/>
      <c r="VD99" s="8"/>
      <c r="VE99" s="8"/>
      <c r="VF99" s="8"/>
      <c r="VG99" s="8"/>
      <c r="VH99" s="8"/>
      <c r="VI99" s="8"/>
      <c r="VJ99" s="8"/>
      <c r="VK99" s="8"/>
      <c r="VL99" s="8"/>
      <c r="VM99" s="8"/>
      <c r="VN99" s="8"/>
      <c r="VO99" s="8"/>
      <c r="VP99" s="8"/>
      <c r="VQ99" s="8"/>
      <c r="VR99" s="8"/>
      <c r="VS99" s="8"/>
      <c r="VT99" s="8"/>
      <c r="VU99" s="8"/>
      <c r="VV99" s="8"/>
      <c r="VW99" s="8"/>
      <c r="VX99" s="8"/>
      <c r="VY99" s="8"/>
      <c r="VZ99" s="8"/>
      <c r="WA99" s="8"/>
      <c r="WB99" s="8"/>
      <c r="WC99" s="8"/>
      <c r="WD99" s="8"/>
      <c r="WE99" s="8"/>
      <c r="WF99" s="8"/>
      <c r="WG99" s="8"/>
      <c r="WH99" s="8"/>
      <c r="WI99" s="8"/>
      <c r="WJ99" s="8"/>
      <c r="WK99" s="8"/>
      <c r="WL99" s="8"/>
      <c r="WM99" s="8"/>
      <c r="WN99" s="8"/>
      <c r="WO99" s="8"/>
      <c r="WP99" s="8"/>
      <c r="WQ99" s="8"/>
      <c r="WR99" s="8"/>
      <c r="WS99" s="8"/>
      <c r="WT99" s="8"/>
      <c r="WU99" s="8"/>
      <c r="WV99" s="8"/>
      <c r="WW99" s="8"/>
      <c r="WX99" s="8"/>
      <c r="WY99" s="8"/>
      <c r="WZ99" s="8"/>
      <c r="XA99" s="8"/>
      <c r="XB99" s="8"/>
      <c r="XC99" s="8"/>
      <c r="XD99" s="8"/>
      <c r="XE99" s="8"/>
      <c r="XF99" s="8"/>
      <c r="XG99" s="8"/>
      <c r="XH99" s="8"/>
      <c r="XI99" s="8"/>
      <c r="XJ99" s="8"/>
      <c r="XK99" s="8"/>
      <c r="XL99" s="8"/>
      <c r="XM99" s="8"/>
      <c r="XN99" s="8"/>
      <c r="XO99" s="8"/>
      <c r="XP99" s="8"/>
      <c r="XQ99" s="8"/>
      <c r="XR99" s="8"/>
      <c r="XS99" s="8"/>
      <c r="XT99" s="8"/>
      <c r="XU99" s="8"/>
      <c r="XV99" s="8"/>
      <c r="XW99" s="8"/>
      <c r="XX99" s="8"/>
      <c r="XY99" s="8"/>
      <c r="XZ99" s="8"/>
      <c r="YA99" s="8"/>
      <c r="YB99" s="8"/>
      <c r="YC99" s="8"/>
      <c r="YD99" s="8"/>
      <c r="YE99" s="8"/>
      <c r="YF99" s="8"/>
      <c r="YG99" s="8"/>
      <c r="YH99" s="8"/>
      <c r="YI99" s="8"/>
      <c r="YJ99" s="8"/>
      <c r="YK99" s="8"/>
      <c r="YL99" s="8"/>
      <c r="YM99" s="8"/>
      <c r="YN99" s="8"/>
      <c r="YO99" s="8"/>
      <c r="YP99" s="8"/>
      <c r="YQ99" s="8"/>
      <c r="YR99" s="8"/>
      <c r="YS99" s="8"/>
      <c r="YT99" s="8"/>
      <c r="YU99" s="8"/>
      <c r="YV99" s="8"/>
      <c r="YW99" s="8"/>
      <c r="YX99" s="8"/>
      <c r="YY99" s="8"/>
      <c r="YZ99" s="8"/>
      <c r="ZA99" s="8"/>
      <c r="ZB99" s="8"/>
      <c r="ZC99" s="8"/>
      <c r="ZD99" s="8"/>
      <c r="ZE99" s="8"/>
      <c r="ZF99" s="8"/>
      <c r="ZG99" s="8"/>
      <c r="ZH99" s="8"/>
      <c r="ZI99" s="8"/>
      <c r="ZJ99" s="8"/>
      <c r="ZK99" s="8"/>
      <c r="ZL99" s="8"/>
      <c r="ZM99" s="8"/>
      <c r="ZN99" s="8"/>
      <c r="ZO99" s="8"/>
      <c r="ZP99" s="8"/>
      <c r="ZQ99" s="8"/>
      <c r="ZR99" s="8"/>
      <c r="ZS99" s="8"/>
      <c r="ZT99" s="8"/>
      <c r="ZU99" s="8"/>
      <c r="ZV99" s="8"/>
      <c r="ZW99" s="8"/>
      <c r="ZX99" s="8"/>
      <c r="ZY99" s="8"/>
      <c r="ZZ99" s="8"/>
      <c r="AAA99" s="8"/>
      <c r="AAB99" s="8"/>
      <c r="AAC99" s="8"/>
      <c r="AAD99" s="8"/>
      <c r="AAE99" s="8"/>
      <c r="AAF99" s="8"/>
      <c r="AAG99" s="8"/>
      <c r="AAH99" s="8"/>
      <c r="AAI99" s="8"/>
      <c r="AAJ99" s="8"/>
      <c r="AAK99" s="8"/>
      <c r="AAL99" s="8"/>
      <c r="AAM99" s="8"/>
      <c r="AAN99" s="8"/>
      <c r="AAO99" s="8"/>
      <c r="AAP99" s="8"/>
      <c r="AAQ99" s="8"/>
      <c r="AAR99" s="8"/>
      <c r="AAS99" s="8"/>
      <c r="AAT99" s="8"/>
      <c r="AAU99" s="8"/>
      <c r="AAV99" s="8"/>
      <c r="AAW99" s="8"/>
      <c r="AAX99" s="8"/>
      <c r="AAY99" s="8"/>
      <c r="AAZ99" s="8"/>
      <c r="ABA99" s="8"/>
      <c r="ABB99" s="8"/>
      <c r="ABC99" s="8"/>
      <c r="ABD99" s="8"/>
      <c r="ABE99" s="8"/>
      <c r="ABF99" s="8"/>
      <c r="ABG99" s="8"/>
      <c r="ABH99" s="8"/>
      <c r="ABI99" s="8"/>
      <c r="ABJ99" s="8"/>
      <c r="ABK99" s="8"/>
      <c r="ABL99" s="8"/>
      <c r="ABM99" s="8"/>
      <c r="ABN99" s="8"/>
      <c r="ABO99" s="8"/>
      <c r="ABP99" s="8"/>
      <c r="ABQ99" s="8"/>
      <c r="ABR99" s="8"/>
      <c r="ABS99" s="8"/>
      <c r="ABT99" s="8"/>
      <c r="ABU99" s="8"/>
      <c r="ABV99" s="8"/>
      <c r="ABW99" s="8"/>
      <c r="ABX99" s="8"/>
      <c r="ABY99" s="8"/>
      <c r="ABZ99" s="8"/>
      <c r="ACA99" s="8"/>
      <c r="ACB99" s="8"/>
      <c r="ACC99" s="8"/>
      <c r="ACD99" s="8"/>
      <c r="ACE99" s="8"/>
      <c r="ACF99" s="8"/>
      <c r="ACG99" s="8"/>
      <c r="ACH99" s="8"/>
      <c r="ACI99" s="8"/>
      <c r="ACJ99" s="8"/>
      <c r="ACK99" s="8"/>
      <c r="ACL99" s="8"/>
      <c r="ACM99" s="8"/>
      <c r="ACN99" s="8"/>
      <c r="ACO99" s="8"/>
      <c r="ACP99" s="8"/>
      <c r="ACQ99" s="8"/>
      <c r="ACR99" s="8"/>
      <c r="ACS99" s="8"/>
      <c r="ACT99" s="8"/>
      <c r="ACU99" s="8"/>
      <c r="ACV99" s="8"/>
      <c r="ACW99" s="8"/>
      <c r="ACX99" s="8"/>
      <c r="ACY99" s="8"/>
      <c r="ACZ99" s="8"/>
      <c r="ADA99" s="8"/>
      <c r="ADB99" s="8"/>
      <c r="ADC99" s="8"/>
      <c r="ADD99" s="8"/>
      <c r="ADE99" s="8"/>
      <c r="ADF99" s="8"/>
      <c r="ADG99" s="8"/>
      <c r="ADH99" s="8"/>
      <c r="ADI99" s="8"/>
      <c r="ADJ99" s="8"/>
      <c r="ADK99" s="8"/>
      <c r="ADL99" s="8"/>
      <c r="ADM99" s="8"/>
      <c r="ADN99" s="8"/>
      <c r="ADO99" s="8"/>
      <c r="ADP99" s="8"/>
      <c r="ADQ99" s="8"/>
      <c r="ADR99" s="8"/>
      <c r="ADS99" s="8"/>
      <c r="ADT99" s="8"/>
      <c r="ADU99" s="8"/>
      <c r="ADV99" s="8"/>
      <c r="ADW99" s="8"/>
      <c r="ADX99" s="8"/>
      <c r="ADY99" s="8"/>
      <c r="ADZ99" s="8"/>
      <c r="AEA99" s="8"/>
      <c r="AEB99" s="8"/>
      <c r="AEC99" s="8"/>
      <c r="AED99" s="8"/>
      <c r="AEE99" s="8"/>
      <c r="AEF99" s="8"/>
      <c r="AEG99" s="8"/>
      <c r="AEH99" s="8"/>
      <c r="AEI99" s="8"/>
      <c r="AEJ99" s="8"/>
      <c r="AEK99" s="8"/>
      <c r="AEL99" s="8"/>
      <c r="AEM99" s="8"/>
      <c r="AEN99" s="8"/>
      <c r="AEO99" s="8"/>
      <c r="AEP99" s="8"/>
      <c r="AEQ99" s="8"/>
      <c r="AER99" s="8"/>
      <c r="AES99" s="8"/>
      <c r="AET99" s="8"/>
      <c r="AEU99" s="8"/>
      <c r="AEV99" s="8"/>
      <c r="AEW99" s="8"/>
      <c r="AEX99" s="8"/>
      <c r="AEY99" s="8"/>
      <c r="AEZ99" s="8"/>
      <c r="AFA99" s="8"/>
      <c r="AFB99" s="8"/>
      <c r="AFC99" s="8"/>
      <c r="AFD99" s="8"/>
      <c r="AFE99" s="8"/>
      <c r="AFF99" s="8"/>
      <c r="AFG99" s="8"/>
      <c r="AFH99" s="8"/>
      <c r="AFI99" s="8"/>
      <c r="AFJ99" s="8"/>
      <c r="AFK99" s="8"/>
      <c r="AFL99" s="8"/>
      <c r="AFM99" s="8"/>
      <c r="AFN99" s="8"/>
      <c r="AFO99" s="8"/>
      <c r="AFP99" s="8"/>
      <c r="AFQ99" s="8"/>
      <c r="AFR99" s="8"/>
      <c r="AFS99" s="8"/>
      <c r="AFT99" s="8"/>
      <c r="AFU99" s="8"/>
      <c r="AFV99" s="8"/>
      <c r="AFW99" s="8"/>
      <c r="AFX99" s="8"/>
      <c r="AFY99" s="8"/>
      <c r="AFZ99" s="8"/>
      <c r="AGA99" s="8"/>
      <c r="AGB99" s="8"/>
      <c r="AGC99" s="8"/>
      <c r="AGD99" s="8"/>
      <c r="AGE99" s="8"/>
      <c r="AGF99" s="8"/>
      <c r="AGG99" s="8"/>
      <c r="AGH99" s="8"/>
      <c r="AGI99" s="8"/>
      <c r="AGJ99" s="8"/>
      <c r="AGK99" s="8"/>
      <c r="AGL99" s="8"/>
      <c r="AGM99" s="8"/>
      <c r="AGN99" s="8"/>
      <c r="AGO99" s="8"/>
      <c r="AGP99" s="8"/>
      <c r="AGQ99" s="8"/>
      <c r="AGR99" s="8"/>
      <c r="AGS99" s="8"/>
      <c r="AGT99" s="8"/>
      <c r="AGU99" s="8"/>
      <c r="AGV99" s="8"/>
      <c r="AGW99" s="8"/>
      <c r="AGX99" s="8"/>
      <c r="AGY99" s="8"/>
      <c r="AGZ99" s="8"/>
      <c r="AHA99" s="8"/>
      <c r="AHB99" s="8"/>
      <c r="AHC99" s="8"/>
      <c r="AHD99" s="8"/>
      <c r="AHE99" s="8"/>
      <c r="AHF99" s="8"/>
      <c r="AHG99" s="8"/>
      <c r="AHH99" s="8"/>
      <c r="AHI99" s="8"/>
      <c r="AHJ99" s="8"/>
      <c r="AHK99" s="8"/>
      <c r="AHL99" s="8"/>
      <c r="AHM99" s="8"/>
      <c r="AHN99" s="8"/>
      <c r="AHO99" s="8"/>
      <c r="AHP99" s="8"/>
      <c r="AHQ99" s="8"/>
      <c r="AHR99" s="8"/>
      <c r="AHS99" s="8"/>
      <c r="AHT99" s="8"/>
      <c r="AHU99" s="8"/>
      <c r="AHV99" s="8"/>
      <c r="AHW99" s="8"/>
      <c r="AHX99" s="8"/>
      <c r="AHY99" s="8"/>
      <c r="AHZ99" s="8"/>
      <c r="AIA99" s="8"/>
      <c r="AIB99" s="8"/>
      <c r="AIC99" s="8"/>
      <c r="AID99" s="8"/>
      <c r="AIE99" s="8"/>
      <c r="AIF99" s="8"/>
      <c r="AIG99" s="8"/>
      <c r="AIH99" s="8"/>
      <c r="AII99" s="8"/>
      <c r="AIJ99" s="8"/>
      <c r="AIK99" s="8"/>
      <c r="AIL99" s="8"/>
      <c r="AIM99" s="8"/>
      <c r="AIN99" s="8"/>
      <c r="AIO99" s="8"/>
      <c r="AIP99" s="8"/>
      <c r="AIQ99" s="8"/>
      <c r="AIR99" s="8"/>
      <c r="AIS99" s="8"/>
      <c r="AIT99" s="8"/>
      <c r="AIU99" s="8"/>
      <c r="AIV99" s="8"/>
      <c r="AIW99" s="8"/>
      <c r="AIX99" s="8"/>
      <c r="AIY99" s="8"/>
      <c r="AIZ99" s="8"/>
      <c r="AJA99" s="8"/>
      <c r="AJB99" s="8"/>
      <c r="AJC99" s="8"/>
      <c r="AJD99" s="8"/>
      <c r="AJE99" s="8"/>
      <c r="AJF99" s="8"/>
      <c r="AJG99" s="8"/>
      <c r="AJH99" s="8"/>
      <c r="AJI99" s="8"/>
      <c r="AJJ99" s="8"/>
      <c r="AJK99" s="8"/>
      <c r="AJL99" s="8"/>
      <c r="AJM99" s="8"/>
      <c r="AJN99" s="8"/>
      <c r="AJO99" s="8"/>
      <c r="AJP99" s="8"/>
      <c r="AJQ99" s="8"/>
      <c r="AJR99" s="8"/>
      <c r="AJS99" s="8"/>
      <c r="AJT99" s="8"/>
      <c r="AJU99" s="8"/>
      <c r="AJV99" s="8"/>
      <c r="AJW99" s="8"/>
      <c r="AJX99" s="8"/>
      <c r="AJY99" s="8"/>
      <c r="AJZ99" s="8"/>
      <c r="AKA99" s="8"/>
      <c r="AKB99" s="8"/>
      <c r="AKC99" s="8"/>
      <c r="AKD99" s="8"/>
      <c r="AKE99" s="8"/>
      <c r="AKF99" s="8"/>
      <c r="AKG99" s="8"/>
      <c r="AKH99" s="8"/>
      <c r="AKI99" s="8"/>
      <c r="AKJ99" s="8"/>
      <c r="AKK99" s="8"/>
      <c r="AKL99" s="8"/>
      <c r="AKM99" s="8"/>
      <c r="AKN99" s="8"/>
      <c r="AKO99" s="8"/>
      <c r="AKP99" s="8"/>
      <c r="AKQ99" s="8"/>
      <c r="AKR99" s="8"/>
      <c r="AKS99" s="8"/>
      <c r="AKT99" s="8"/>
      <c r="AKU99" s="8"/>
      <c r="AKV99" s="8"/>
      <c r="AKW99" s="8"/>
      <c r="AKX99" s="8"/>
      <c r="AKY99" s="8"/>
      <c r="AKZ99" s="8"/>
      <c r="ALA99" s="8"/>
      <c r="ALB99" s="8"/>
      <c r="ALC99" s="8"/>
      <c r="ALD99" s="8"/>
      <c r="ALE99" s="8"/>
      <c r="ALF99" s="8"/>
      <c r="ALG99" s="8"/>
      <c r="ALH99" s="8"/>
      <c r="ALI99" s="8"/>
      <c r="ALJ99" s="8"/>
      <c r="ALK99" s="8"/>
      <c r="ALL99" s="8"/>
      <c r="ALM99" s="8"/>
      <c r="ALN99" s="8"/>
      <c r="ALO99" s="8"/>
      <c r="ALP99" s="8"/>
      <c r="ALQ99" s="8"/>
      <c r="ALR99" s="8"/>
      <c r="ALS99" s="8"/>
      <c r="ALT99" s="8"/>
      <c r="ALU99" s="8"/>
      <c r="ALV99" s="8"/>
      <c r="ALW99" s="8"/>
      <c r="ALX99" s="8"/>
      <c r="ALY99" s="8"/>
      <c r="ALZ99" s="8"/>
      <c r="AMA99" s="8"/>
      <c r="AMB99" s="8"/>
      <c r="AMC99" s="8"/>
      <c r="AMD99" s="8"/>
      <c r="AME99" s="8"/>
      <c r="AMF99" s="8"/>
      <c r="AMG99" s="8"/>
      <c r="AMH99" s="8"/>
      <c r="AMI99" s="8"/>
      <c r="AMJ99" s="8"/>
      <c r="AMK99" s="8"/>
      <c r="AML99" s="8"/>
      <c r="AMM99" s="8"/>
      <c r="AMN99" s="8"/>
      <c r="AMO99" s="8"/>
      <c r="AMP99" s="8"/>
      <c r="AMQ99" s="8"/>
      <c r="AMR99" s="8"/>
      <c r="AMS99" s="8"/>
      <c r="AMT99" s="8"/>
      <c r="AMU99" s="8"/>
      <c r="AMV99" s="8"/>
      <c r="AMW99" s="8"/>
      <c r="AMX99" s="8"/>
      <c r="AMY99" s="8"/>
      <c r="AMZ99" s="8"/>
      <c r="ANA99" s="8"/>
      <c r="ANB99" s="8"/>
      <c r="ANC99" s="8"/>
      <c r="AND99" s="8"/>
      <c r="ANE99" s="8"/>
      <c r="ANF99" s="8"/>
      <c r="ANG99" s="8"/>
      <c r="ANH99" s="8"/>
      <c r="ANI99" s="8"/>
      <c r="ANJ99" s="8"/>
      <c r="ANK99" s="8"/>
      <c r="ANL99" s="8"/>
      <c r="ANM99" s="8"/>
      <c r="ANN99" s="8"/>
      <c r="ANO99" s="8"/>
      <c r="ANP99" s="8"/>
      <c r="ANQ99" s="8"/>
      <c r="ANR99" s="8"/>
      <c r="ANS99" s="8"/>
      <c r="ANT99" s="8"/>
      <c r="ANU99" s="8"/>
      <c r="ANV99" s="8"/>
      <c r="ANW99" s="8"/>
      <c r="ANX99" s="8"/>
      <c r="ANY99" s="8"/>
      <c r="ANZ99" s="8"/>
      <c r="AOA99" s="8"/>
      <c r="AOB99" s="8"/>
      <c r="AOC99" s="8"/>
      <c r="AOD99" s="8"/>
      <c r="AOE99" s="8"/>
      <c r="AOF99" s="8"/>
      <c r="AOG99" s="8"/>
      <c r="AOH99" s="8"/>
      <c r="AOI99" s="8"/>
      <c r="AOJ99" s="8"/>
      <c r="AOK99" s="8"/>
      <c r="AOL99" s="8"/>
      <c r="AOM99" s="8"/>
      <c r="AON99" s="8"/>
      <c r="AOO99" s="8"/>
      <c r="AOP99" s="8"/>
      <c r="AOQ99" s="8"/>
      <c r="AOR99" s="8"/>
      <c r="AOS99" s="8"/>
      <c r="AOT99" s="8"/>
      <c r="AOU99" s="8"/>
      <c r="AOV99" s="8"/>
      <c r="AOW99" s="8"/>
      <c r="AOX99" s="8"/>
      <c r="AOY99" s="8"/>
      <c r="AOZ99" s="8"/>
      <c r="APA99" s="8"/>
      <c r="APB99" s="8"/>
      <c r="APC99" s="8"/>
      <c r="APD99" s="8"/>
      <c r="APE99" s="8"/>
      <c r="APF99" s="8"/>
      <c r="APG99" s="8"/>
      <c r="APH99" s="8"/>
      <c r="API99" s="8"/>
      <c r="APJ99" s="8"/>
      <c r="APK99" s="8"/>
      <c r="APL99" s="8"/>
      <c r="APM99" s="8"/>
      <c r="APN99" s="8"/>
      <c r="APO99" s="8"/>
      <c r="APP99" s="8"/>
      <c r="APQ99" s="8"/>
      <c r="APR99" s="8"/>
      <c r="APS99" s="8"/>
      <c r="APT99" s="8"/>
      <c r="APU99" s="8"/>
      <c r="APV99" s="8"/>
      <c r="APW99" s="8"/>
      <c r="APX99" s="8"/>
      <c r="APY99" s="8"/>
      <c r="APZ99" s="8"/>
      <c r="AQA99" s="8"/>
      <c r="AQB99" s="8"/>
      <c r="AQC99" s="8"/>
      <c r="AQD99" s="8"/>
      <c r="AQE99" s="8"/>
      <c r="AQF99" s="8"/>
      <c r="AQG99" s="8"/>
      <c r="AQH99" s="8"/>
      <c r="AQI99" s="8"/>
      <c r="AQJ99" s="8"/>
      <c r="AQK99" s="8"/>
      <c r="AQL99" s="8"/>
      <c r="AQM99" s="8"/>
      <c r="AQN99" s="8"/>
      <c r="AQO99" s="8"/>
      <c r="AQP99" s="8"/>
      <c r="AQQ99" s="8"/>
      <c r="AQR99" s="8"/>
      <c r="AQS99" s="8"/>
      <c r="AQT99" s="8"/>
      <c r="AQU99" s="8"/>
      <c r="AQV99" s="8"/>
      <c r="AQW99" s="8"/>
      <c r="AQX99" s="8"/>
      <c r="AQY99" s="8"/>
      <c r="AQZ99" s="8"/>
      <c r="ARA99" s="8"/>
      <c r="ARB99" s="8"/>
      <c r="ARC99" s="8"/>
      <c r="ARD99" s="8"/>
      <c r="ARE99" s="8"/>
      <c r="ARF99" s="8"/>
      <c r="ARG99" s="8"/>
      <c r="ARH99" s="8"/>
      <c r="ARI99" s="8"/>
      <c r="ARJ99" s="8"/>
      <c r="ARK99" s="8"/>
      <c r="ARL99" s="8"/>
      <c r="ARM99" s="8"/>
      <c r="ARN99" s="8"/>
      <c r="ARO99" s="8"/>
      <c r="ARP99" s="8"/>
      <c r="ARQ99" s="8"/>
      <c r="ARR99" s="8"/>
      <c r="ARS99" s="8"/>
      <c r="ART99" s="8"/>
      <c r="ARU99" s="8"/>
      <c r="ARV99" s="8"/>
      <c r="ARW99" s="8"/>
      <c r="ARX99" s="8"/>
      <c r="ARY99" s="8"/>
      <c r="ARZ99" s="8"/>
      <c r="ASA99" s="8"/>
      <c r="ASB99" s="8"/>
      <c r="ASC99" s="8"/>
      <c r="ASD99" s="8"/>
      <c r="ASE99" s="8"/>
      <c r="ASF99" s="8"/>
      <c r="ASG99" s="8"/>
    </row>
    <row r="100" spans="1:1177" s="121" customFormat="1" ht="16.5" customHeight="1" x14ac:dyDescent="0.25">
      <c r="A100" s="126"/>
      <c r="B100" s="9"/>
      <c r="C100" s="11"/>
      <c r="D100" s="182"/>
      <c r="E100" s="183"/>
      <c r="F100"/>
      <c r="G100"/>
      <c r="H100" s="54"/>
      <c r="I100" s="2"/>
      <c r="J100" s="16"/>
      <c r="K100" s="2"/>
      <c r="L100" s="2"/>
      <c r="M100" s="183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  <c r="CW100" s="31"/>
      <c r="CX100" s="31"/>
      <c r="CY100" s="31"/>
      <c r="CZ100" s="31"/>
      <c r="DA100" s="31"/>
      <c r="DB100" s="31"/>
      <c r="DC100" s="31"/>
      <c r="DD100" s="31"/>
      <c r="DE100" s="31"/>
      <c r="DF100" s="31"/>
      <c r="DG100" s="31"/>
      <c r="DH100" s="31"/>
      <c r="DI100" s="31"/>
      <c r="DJ100" s="31"/>
      <c r="DK100" s="31"/>
      <c r="DL100" s="31"/>
      <c r="DM100" s="31"/>
      <c r="DN100" s="31"/>
      <c r="DO100" s="31"/>
      <c r="DP100" s="31"/>
      <c r="DQ100" s="31"/>
      <c r="DR100" s="31"/>
      <c r="DS100" s="31"/>
      <c r="DT100" s="31"/>
      <c r="DU100" s="31"/>
      <c r="DV100" s="31"/>
      <c r="DW100" s="31"/>
      <c r="DX100" s="31"/>
      <c r="DY100" s="31"/>
      <c r="DZ100" s="31"/>
      <c r="EA100" s="31"/>
      <c r="EB100" s="31"/>
      <c r="EC100" s="31"/>
      <c r="ED100" s="31"/>
      <c r="EE100" s="31"/>
      <c r="EF100" s="31"/>
      <c r="EG100" s="31"/>
      <c r="EH100" s="31"/>
      <c r="EI100" s="31"/>
      <c r="EJ100" s="31"/>
      <c r="EK100" s="31"/>
      <c r="EL100" s="31"/>
      <c r="EM100" s="31"/>
      <c r="EN100" s="31"/>
      <c r="EO100" s="31"/>
      <c r="EP100" s="31"/>
      <c r="EQ100" s="31"/>
      <c r="ER100" s="31"/>
      <c r="ES100" s="31"/>
      <c r="ET100" s="31"/>
      <c r="EU100" s="31"/>
      <c r="EV100" s="31"/>
      <c r="EW100" s="31"/>
      <c r="EX100" s="31"/>
      <c r="EY100" s="31"/>
      <c r="EZ100" s="31"/>
      <c r="FA100" s="31"/>
      <c r="FB100" s="31"/>
      <c r="FC100" s="31"/>
      <c r="FD100" s="31"/>
      <c r="FE100" s="31"/>
      <c r="FF100" s="31"/>
      <c r="FG100" s="31"/>
      <c r="FH100" s="31"/>
      <c r="FI100" s="31"/>
      <c r="FJ100" s="31"/>
      <c r="FK100" s="31"/>
      <c r="FL100" s="31"/>
      <c r="FM100" s="31"/>
      <c r="FN100" s="31"/>
      <c r="FO100" s="31"/>
      <c r="FP100" s="31"/>
      <c r="FQ100" s="31"/>
      <c r="FR100" s="31"/>
      <c r="FS100" s="31"/>
      <c r="FT100" s="31"/>
      <c r="FU100" s="31"/>
      <c r="FV100" s="31"/>
      <c r="FW100" s="31"/>
      <c r="FX100" s="31"/>
      <c r="FY100" s="31"/>
      <c r="FZ100" s="31"/>
      <c r="GA100" s="31"/>
      <c r="GB100" s="31"/>
      <c r="GC100" s="31"/>
      <c r="GD100" s="31"/>
      <c r="GE100" s="31"/>
      <c r="GF100" s="31"/>
      <c r="GG100" s="31"/>
      <c r="GH100" s="31"/>
      <c r="GI100" s="31"/>
      <c r="GJ100" s="31"/>
      <c r="GK100" s="31"/>
      <c r="GL100" s="31"/>
      <c r="GM100" s="31"/>
      <c r="GN100" s="31"/>
      <c r="GO100" s="31"/>
      <c r="GP100" s="31"/>
      <c r="GQ100" s="31"/>
      <c r="GR100" s="31"/>
      <c r="GS100" s="31"/>
      <c r="GT100" s="31"/>
      <c r="GU100" s="31"/>
      <c r="GV100" s="31"/>
      <c r="GW100" s="31"/>
      <c r="GX100" s="31"/>
      <c r="GY100" s="31"/>
      <c r="GZ100" s="31"/>
      <c r="HA100" s="31"/>
      <c r="HB100" s="31"/>
      <c r="HC100" s="31"/>
      <c r="HD100" s="31"/>
      <c r="HE100" s="31"/>
      <c r="HF100" s="31"/>
      <c r="HG100" s="31"/>
      <c r="HH100" s="31"/>
      <c r="HI100" s="31"/>
      <c r="HJ100" s="31"/>
      <c r="HK100" s="31"/>
      <c r="HL100" s="31"/>
      <c r="HM100" s="31"/>
      <c r="HN100" s="31"/>
      <c r="HO100" s="31"/>
      <c r="HP100" s="31"/>
      <c r="HQ100" s="31"/>
      <c r="HR100" s="31"/>
      <c r="HS100" s="31"/>
      <c r="HT100" s="31"/>
      <c r="HU100" s="31"/>
      <c r="HV100" s="31"/>
      <c r="HW100" s="31"/>
      <c r="HX100" s="31"/>
      <c r="HY100" s="31"/>
      <c r="HZ100" s="31"/>
      <c r="IA100" s="31"/>
      <c r="IB100" s="31"/>
      <c r="IC100" s="31"/>
      <c r="ID100" s="31"/>
      <c r="IE100" s="31"/>
      <c r="IF100" s="31"/>
      <c r="IG100" s="31"/>
      <c r="IH100" s="31"/>
      <c r="II100" s="31"/>
      <c r="IJ100" s="31"/>
      <c r="IK100" s="31"/>
      <c r="IL100" s="31"/>
      <c r="IM100" s="31"/>
      <c r="IN100" s="31"/>
      <c r="IO100" s="31"/>
      <c r="IP100" s="31"/>
      <c r="IQ100" s="31"/>
      <c r="IR100" s="31"/>
      <c r="IS100" s="31"/>
      <c r="IT100" s="31"/>
      <c r="IU100" s="31"/>
      <c r="IV100" s="31"/>
      <c r="IW100" s="31"/>
      <c r="IX100" s="31"/>
      <c r="IY100" s="31"/>
      <c r="IZ100" s="31"/>
      <c r="JA100" s="31"/>
      <c r="JB100" s="31"/>
      <c r="JC100" s="31"/>
      <c r="JD100" s="31"/>
      <c r="JE100" s="31"/>
      <c r="JF100" s="31"/>
      <c r="JG100" s="31"/>
      <c r="JH100" s="31"/>
      <c r="JI100" s="31"/>
      <c r="JJ100" s="31"/>
      <c r="JK100" s="31"/>
      <c r="JL100" s="31"/>
      <c r="JM100" s="31"/>
      <c r="JN100" s="31"/>
      <c r="JO100" s="31"/>
      <c r="JP100" s="31"/>
      <c r="JQ100" s="31"/>
      <c r="JR100" s="31"/>
      <c r="JS100" s="31"/>
      <c r="JT100" s="31"/>
      <c r="JU100" s="31"/>
      <c r="JV100" s="31"/>
      <c r="JW100" s="31"/>
      <c r="JX100" s="31"/>
      <c r="JY100" s="31"/>
      <c r="JZ100" s="31"/>
      <c r="KA100" s="31"/>
      <c r="KB100" s="31"/>
      <c r="KC100" s="31"/>
      <c r="KD100" s="31"/>
      <c r="KE100" s="31"/>
      <c r="KF100" s="31"/>
      <c r="KG100" s="31"/>
      <c r="KH100" s="31"/>
      <c r="KI100" s="31"/>
      <c r="KJ100" s="31"/>
      <c r="KK100" s="31"/>
      <c r="KL100" s="31"/>
      <c r="KM100" s="31"/>
      <c r="KN100" s="31"/>
      <c r="KO100" s="31"/>
      <c r="KP100" s="31"/>
      <c r="KQ100" s="31"/>
      <c r="KR100" s="31"/>
      <c r="KS100" s="31"/>
      <c r="KT100" s="31"/>
      <c r="KU100" s="31"/>
      <c r="KV100" s="31"/>
      <c r="KW100" s="31"/>
      <c r="KX100" s="31"/>
      <c r="KY100" s="31"/>
      <c r="KZ100" s="31"/>
      <c r="LA100" s="31"/>
      <c r="LB100" s="31"/>
      <c r="LC100" s="31"/>
      <c r="LD100" s="31"/>
      <c r="LE100" s="31"/>
      <c r="LF100" s="31"/>
      <c r="LG100" s="31"/>
      <c r="LH100" s="31"/>
      <c r="LI100" s="31"/>
      <c r="LJ100" s="31"/>
      <c r="LK100" s="31"/>
      <c r="LL100" s="31"/>
      <c r="LM100" s="31"/>
      <c r="LN100" s="31"/>
      <c r="LO100" s="31"/>
      <c r="LP100" s="31"/>
      <c r="LQ100" s="31"/>
      <c r="LR100" s="31"/>
      <c r="LS100" s="31"/>
      <c r="LT100" s="31"/>
      <c r="LU100" s="31"/>
      <c r="LV100" s="31"/>
      <c r="LW100" s="31"/>
      <c r="LX100" s="31"/>
      <c r="LY100" s="31"/>
      <c r="LZ100" s="31"/>
      <c r="MA100" s="31"/>
      <c r="MB100" s="31"/>
      <c r="MC100" s="31"/>
      <c r="MD100" s="31"/>
      <c r="ME100" s="31"/>
      <c r="MF100" s="31"/>
      <c r="MG100" s="31"/>
      <c r="MH100" s="31"/>
      <c r="MI100" s="31"/>
      <c r="MJ100" s="31"/>
      <c r="MK100" s="31"/>
      <c r="ML100" s="31"/>
      <c r="MM100" s="31"/>
      <c r="MN100" s="31"/>
      <c r="MO100" s="31"/>
      <c r="MP100" s="31"/>
      <c r="MQ100" s="31"/>
      <c r="MR100" s="31"/>
      <c r="MS100" s="31"/>
      <c r="MT100" s="31"/>
      <c r="MU100" s="31"/>
      <c r="MV100" s="31"/>
      <c r="MW100" s="31"/>
      <c r="MX100" s="31"/>
      <c r="MY100" s="31"/>
      <c r="MZ100" s="31"/>
      <c r="NA100" s="31"/>
      <c r="NB100" s="31"/>
      <c r="NC100" s="31"/>
      <c r="ND100" s="31"/>
      <c r="NE100" s="31"/>
      <c r="NF100" s="31"/>
      <c r="NG100" s="31"/>
      <c r="NH100" s="31"/>
      <c r="NI100" s="31"/>
      <c r="NJ100" s="31"/>
      <c r="NK100" s="31"/>
      <c r="NL100" s="31"/>
      <c r="NM100" s="31"/>
      <c r="NN100" s="31"/>
      <c r="NO100" s="31"/>
      <c r="NP100" s="31"/>
      <c r="NQ100" s="31"/>
      <c r="NR100" s="31"/>
      <c r="NS100" s="31"/>
      <c r="NT100" s="31"/>
      <c r="NU100" s="31"/>
      <c r="NV100" s="31"/>
      <c r="NW100" s="31"/>
      <c r="NX100" s="31"/>
      <c r="NY100" s="31"/>
      <c r="NZ100" s="31"/>
      <c r="OA100" s="31"/>
      <c r="OB100" s="31"/>
      <c r="OC100" s="31"/>
      <c r="OD100" s="31"/>
      <c r="OE100" s="31"/>
      <c r="OF100" s="31"/>
      <c r="OG100" s="31"/>
      <c r="OH100" s="31"/>
      <c r="OI100" s="31"/>
      <c r="OJ100" s="31"/>
      <c r="OK100" s="31"/>
      <c r="OL100" s="31"/>
      <c r="OM100" s="31"/>
      <c r="ON100" s="31"/>
      <c r="OO100" s="31"/>
      <c r="OP100" s="31"/>
      <c r="OQ100" s="31"/>
      <c r="OR100" s="31"/>
      <c r="OS100" s="31"/>
      <c r="OT100" s="31"/>
      <c r="OU100" s="31"/>
      <c r="OV100" s="31"/>
      <c r="OW100" s="31"/>
      <c r="OX100" s="31"/>
      <c r="OY100" s="31"/>
      <c r="OZ100" s="31"/>
      <c r="PA100" s="31"/>
      <c r="PB100" s="31"/>
      <c r="PC100" s="31"/>
      <c r="PD100" s="31"/>
      <c r="PE100" s="31"/>
      <c r="PF100" s="31"/>
      <c r="PG100" s="31"/>
      <c r="PH100" s="31"/>
      <c r="PI100" s="31"/>
      <c r="PJ100" s="31"/>
      <c r="PK100" s="31"/>
      <c r="PL100" s="31"/>
      <c r="PM100" s="31"/>
      <c r="PN100" s="31"/>
      <c r="PO100" s="31"/>
      <c r="PP100" s="31"/>
      <c r="PQ100" s="31"/>
      <c r="PR100" s="31"/>
      <c r="PS100" s="31"/>
      <c r="PT100" s="31"/>
      <c r="PU100" s="31"/>
      <c r="PV100" s="31"/>
      <c r="PW100" s="31"/>
      <c r="PX100" s="31"/>
      <c r="PY100" s="31"/>
      <c r="PZ100" s="31"/>
      <c r="QA100" s="31"/>
      <c r="QB100" s="31"/>
      <c r="QC100" s="31"/>
      <c r="QD100" s="31"/>
      <c r="QE100" s="31"/>
      <c r="QF100" s="31"/>
      <c r="QG100" s="31"/>
      <c r="QH100" s="31"/>
      <c r="QI100" s="31"/>
      <c r="QJ100" s="31"/>
      <c r="QK100" s="31"/>
      <c r="QL100" s="31"/>
      <c r="QM100" s="31"/>
      <c r="QN100" s="31"/>
      <c r="QO100" s="31"/>
      <c r="QP100" s="31"/>
      <c r="QQ100" s="31"/>
      <c r="QR100" s="31"/>
      <c r="QS100" s="31"/>
      <c r="QT100" s="31"/>
      <c r="QU100" s="31"/>
      <c r="QV100" s="31"/>
      <c r="QW100" s="31"/>
      <c r="QX100" s="31"/>
      <c r="QY100" s="31"/>
      <c r="QZ100" s="31"/>
      <c r="RA100" s="31"/>
      <c r="RB100" s="31"/>
      <c r="RC100" s="31"/>
      <c r="RD100" s="31"/>
      <c r="RE100" s="31"/>
      <c r="RF100" s="31"/>
      <c r="RG100" s="31"/>
      <c r="RH100" s="31"/>
      <c r="RI100" s="31"/>
      <c r="RJ100" s="31"/>
      <c r="RK100" s="31"/>
      <c r="RL100" s="31"/>
      <c r="RM100" s="31"/>
      <c r="RN100" s="31"/>
      <c r="RO100" s="31"/>
      <c r="RP100" s="31"/>
      <c r="RQ100" s="31"/>
      <c r="RR100" s="31"/>
      <c r="RS100" s="31"/>
      <c r="RT100" s="31"/>
      <c r="RU100" s="31"/>
      <c r="RV100" s="31"/>
      <c r="RW100" s="31"/>
      <c r="RX100" s="31"/>
      <c r="RY100" s="31"/>
      <c r="RZ100" s="31"/>
      <c r="SA100" s="31"/>
      <c r="SB100" s="31"/>
      <c r="SC100" s="31"/>
      <c r="SD100" s="31"/>
      <c r="SE100" s="31"/>
      <c r="SF100" s="31"/>
      <c r="SG100" s="31"/>
      <c r="SH100" s="31"/>
      <c r="SI100" s="31"/>
      <c r="SJ100" s="31"/>
      <c r="SK100" s="31"/>
      <c r="SL100" s="31"/>
      <c r="SM100" s="31"/>
      <c r="SN100" s="31"/>
      <c r="SO100" s="31"/>
      <c r="SP100" s="31"/>
      <c r="SQ100" s="31"/>
      <c r="SR100" s="31"/>
      <c r="SS100" s="31"/>
      <c r="ST100" s="31"/>
      <c r="SU100" s="31"/>
      <c r="SV100" s="31"/>
      <c r="SW100" s="31"/>
      <c r="SX100" s="31"/>
      <c r="SY100" s="31"/>
      <c r="SZ100" s="31"/>
      <c r="TA100" s="31"/>
      <c r="TB100" s="31"/>
      <c r="TC100" s="31"/>
      <c r="TD100" s="31"/>
      <c r="TE100" s="31"/>
      <c r="TF100" s="31"/>
      <c r="TG100" s="31"/>
      <c r="TH100" s="31"/>
      <c r="TI100" s="31"/>
      <c r="TJ100" s="31"/>
      <c r="TK100" s="31"/>
      <c r="TL100" s="31"/>
      <c r="TM100" s="31"/>
      <c r="TN100" s="31"/>
      <c r="TO100" s="31"/>
      <c r="TP100" s="31"/>
      <c r="TQ100" s="31"/>
      <c r="TR100" s="31"/>
      <c r="TS100" s="31"/>
      <c r="TT100" s="31"/>
      <c r="TU100" s="31"/>
      <c r="TV100" s="31"/>
      <c r="TW100" s="31"/>
      <c r="TX100" s="31"/>
      <c r="TY100" s="31"/>
      <c r="TZ100" s="31"/>
      <c r="UA100" s="31"/>
      <c r="UB100" s="31"/>
      <c r="UC100" s="31"/>
      <c r="UD100" s="31"/>
      <c r="UE100" s="31"/>
      <c r="UF100" s="31"/>
      <c r="UG100" s="31"/>
      <c r="UH100" s="31"/>
      <c r="UI100" s="31"/>
      <c r="UJ100" s="31"/>
      <c r="UK100" s="31"/>
      <c r="UL100" s="31"/>
      <c r="UM100" s="31"/>
      <c r="UN100" s="31"/>
      <c r="UO100" s="31"/>
      <c r="UP100" s="31"/>
      <c r="UQ100" s="31"/>
      <c r="UR100" s="31"/>
      <c r="US100" s="31"/>
      <c r="UT100" s="31"/>
      <c r="UU100" s="31"/>
      <c r="UV100" s="31"/>
      <c r="UW100" s="31"/>
      <c r="UX100" s="31"/>
      <c r="UY100" s="31"/>
      <c r="UZ100" s="31"/>
      <c r="VA100" s="31"/>
      <c r="VB100" s="31"/>
      <c r="VC100" s="31"/>
      <c r="VD100" s="31"/>
      <c r="VE100" s="31"/>
      <c r="VF100" s="31"/>
      <c r="VG100" s="31"/>
      <c r="VH100" s="31"/>
      <c r="VI100" s="31"/>
      <c r="VJ100" s="31"/>
      <c r="VK100" s="31"/>
      <c r="VL100" s="31"/>
      <c r="VM100" s="31"/>
      <c r="VN100" s="31"/>
      <c r="VO100" s="31"/>
      <c r="VP100" s="31"/>
      <c r="VQ100" s="31"/>
      <c r="VR100" s="31"/>
      <c r="VS100" s="31"/>
      <c r="VT100" s="31"/>
      <c r="VU100" s="31"/>
      <c r="VV100" s="31"/>
      <c r="VW100" s="31"/>
      <c r="VX100" s="31"/>
      <c r="VY100" s="31"/>
      <c r="VZ100" s="31"/>
      <c r="WA100" s="31"/>
      <c r="WB100" s="31"/>
      <c r="WC100" s="31"/>
      <c r="WD100" s="31"/>
      <c r="WE100" s="31"/>
      <c r="WF100" s="31"/>
      <c r="WG100" s="31"/>
      <c r="WH100" s="31"/>
      <c r="WI100" s="31"/>
      <c r="WJ100" s="31"/>
      <c r="WK100" s="31"/>
      <c r="WL100" s="31"/>
      <c r="WM100" s="31"/>
      <c r="WN100" s="31"/>
      <c r="WO100" s="31"/>
      <c r="WP100" s="31"/>
      <c r="WQ100" s="31"/>
      <c r="WR100" s="31"/>
      <c r="WS100" s="31"/>
      <c r="WT100" s="31"/>
      <c r="WU100" s="31"/>
      <c r="WV100" s="31"/>
      <c r="WW100" s="31"/>
      <c r="WX100" s="31"/>
      <c r="WY100" s="31"/>
      <c r="WZ100" s="31"/>
      <c r="XA100" s="31"/>
      <c r="XB100" s="31"/>
      <c r="XC100" s="31"/>
      <c r="XD100" s="31"/>
      <c r="XE100" s="31"/>
      <c r="XF100" s="31"/>
      <c r="XG100" s="31"/>
      <c r="XH100" s="31"/>
      <c r="XI100" s="31"/>
      <c r="XJ100" s="31"/>
      <c r="XK100" s="31"/>
      <c r="XL100" s="31"/>
      <c r="XM100" s="31"/>
      <c r="XN100" s="31"/>
      <c r="XO100" s="31"/>
      <c r="XP100" s="31"/>
      <c r="XQ100" s="31"/>
      <c r="XR100" s="31"/>
      <c r="XS100" s="31"/>
      <c r="XT100" s="31"/>
      <c r="XU100" s="31"/>
      <c r="XV100" s="31"/>
      <c r="XW100" s="31"/>
      <c r="XX100" s="31"/>
      <c r="XY100" s="31"/>
      <c r="XZ100" s="31"/>
      <c r="YA100" s="31"/>
      <c r="YB100" s="31"/>
      <c r="YC100" s="31"/>
      <c r="YD100" s="31"/>
      <c r="YE100" s="31"/>
      <c r="YF100" s="31"/>
      <c r="YG100" s="31"/>
      <c r="YH100" s="31"/>
      <c r="YI100" s="31"/>
      <c r="YJ100" s="31"/>
      <c r="YK100" s="31"/>
      <c r="YL100" s="31"/>
      <c r="YM100" s="31"/>
      <c r="YN100" s="31"/>
      <c r="YO100" s="31"/>
      <c r="YP100" s="31"/>
      <c r="YQ100" s="31"/>
      <c r="YR100" s="31"/>
      <c r="YS100" s="31"/>
      <c r="YT100" s="31"/>
      <c r="YU100" s="31"/>
      <c r="YV100" s="31"/>
      <c r="YW100" s="31"/>
      <c r="YX100" s="31"/>
      <c r="YY100" s="31"/>
      <c r="YZ100" s="31"/>
      <c r="ZA100" s="31"/>
      <c r="ZB100" s="31"/>
      <c r="ZC100" s="31"/>
      <c r="ZD100" s="31"/>
      <c r="ZE100" s="31"/>
      <c r="ZF100" s="31"/>
      <c r="ZG100" s="31"/>
      <c r="ZH100" s="31"/>
      <c r="ZI100" s="31"/>
      <c r="ZJ100" s="31"/>
      <c r="ZK100" s="31"/>
      <c r="ZL100" s="31"/>
      <c r="ZM100" s="31"/>
      <c r="ZN100" s="31"/>
      <c r="ZO100" s="31"/>
      <c r="ZP100" s="31"/>
      <c r="ZQ100" s="31"/>
      <c r="ZR100" s="31"/>
      <c r="ZS100" s="31"/>
      <c r="ZT100" s="31"/>
      <c r="ZU100" s="31"/>
      <c r="ZV100" s="31"/>
      <c r="ZW100" s="31"/>
      <c r="ZX100" s="31"/>
      <c r="ZY100" s="31"/>
      <c r="ZZ100" s="31"/>
      <c r="AAA100" s="31"/>
      <c r="AAB100" s="31"/>
      <c r="AAC100" s="31"/>
      <c r="AAD100" s="31"/>
      <c r="AAE100" s="31"/>
      <c r="AAF100" s="31"/>
      <c r="AAG100" s="31"/>
      <c r="AAH100" s="31"/>
      <c r="AAI100" s="31"/>
      <c r="AAJ100" s="31"/>
      <c r="AAK100" s="31"/>
      <c r="AAL100" s="31"/>
      <c r="AAM100" s="31"/>
      <c r="AAN100" s="31"/>
      <c r="AAO100" s="31"/>
      <c r="AAP100" s="31"/>
      <c r="AAQ100" s="31"/>
      <c r="AAR100" s="31"/>
      <c r="AAS100" s="31"/>
      <c r="AAT100" s="31"/>
      <c r="AAU100" s="31"/>
      <c r="AAV100" s="31"/>
      <c r="AAW100" s="31"/>
      <c r="AAX100" s="31"/>
      <c r="AAY100" s="31"/>
      <c r="AAZ100" s="31"/>
      <c r="ABA100" s="31"/>
      <c r="ABB100" s="31"/>
      <c r="ABC100" s="31"/>
      <c r="ABD100" s="31"/>
      <c r="ABE100" s="31"/>
      <c r="ABF100" s="31"/>
      <c r="ABG100" s="31"/>
      <c r="ABH100" s="31"/>
      <c r="ABI100" s="31"/>
      <c r="ABJ100" s="31"/>
      <c r="ABK100" s="31"/>
      <c r="ABL100" s="31"/>
      <c r="ABM100" s="31"/>
      <c r="ABN100" s="31"/>
      <c r="ABO100" s="31"/>
      <c r="ABP100" s="31"/>
      <c r="ABQ100" s="31"/>
      <c r="ABR100" s="31"/>
      <c r="ABS100" s="31"/>
      <c r="ABT100" s="31"/>
      <c r="ABU100" s="31"/>
      <c r="ABV100" s="31"/>
      <c r="ABW100" s="31"/>
      <c r="ABX100" s="31"/>
      <c r="ABY100" s="31"/>
      <c r="ABZ100" s="31"/>
      <c r="ACA100" s="31"/>
      <c r="ACB100" s="31"/>
      <c r="ACC100" s="31"/>
      <c r="ACD100" s="31"/>
      <c r="ACE100" s="31"/>
      <c r="ACF100" s="31"/>
      <c r="ACG100" s="31"/>
      <c r="ACH100" s="31"/>
      <c r="ACI100" s="31"/>
      <c r="ACJ100" s="31"/>
      <c r="ACK100" s="31"/>
      <c r="ACL100" s="31"/>
      <c r="ACM100" s="31"/>
      <c r="ACN100" s="31"/>
      <c r="ACO100" s="31"/>
      <c r="ACP100" s="31"/>
      <c r="ACQ100" s="31"/>
      <c r="ACR100" s="31"/>
      <c r="ACS100" s="31"/>
      <c r="ACT100" s="31"/>
      <c r="ACU100" s="31"/>
      <c r="ACV100" s="31"/>
      <c r="ACW100" s="31"/>
      <c r="ACX100" s="31"/>
      <c r="ACY100" s="31"/>
      <c r="ACZ100" s="31"/>
      <c r="ADA100" s="31"/>
      <c r="ADB100" s="31"/>
      <c r="ADC100" s="31"/>
      <c r="ADD100" s="31"/>
      <c r="ADE100" s="31"/>
      <c r="ADF100" s="31"/>
      <c r="ADG100" s="31"/>
      <c r="ADH100" s="31"/>
      <c r="ADI100" s="31"/>
      <c r="ADJ100" s="31"/>
      <c r="ADK100" s="31"/>
      <c r="ADL100" s="31"/>
      <c r="ADM100" s="31"/>
      <c r="ADN100" s="31"/>
      <c r="ADO100" s="31"/>
      <c r="ADP100" s="31"/>
      <c r="ADQ100" s="31"/>
      <c r="ADR100" s="31"/>
      <c r="ADS100" s="31"/>
      <c r="ADT100" s="31"/>
      <c r="ADU100" s="31"/>
      <c r="ADV100" s="31"/>
      <c r="ADW100" s="31"/>
      <c r="ADX100" s="31"/>
      <c r="ADY100" s="31"/>
      <c r="ADZ100" s="31"/>
      <c r="AEA100" s="31"/>
      <c r="AEB100" s="31"/>
      <c r="AEC100" s="31"/>
      <c r="AED100" s="31"/>
      <c r="AEE100" s="31"/>
      <c r="AEF100" s="31"/>
      <c r="AEG100" s="31"/>
      <c r="AEH100" s="31"/>
      <c r="AEI100" s="31"/>
      <c r="AEJ100" s="31"/>
      <c r="AEK100" s="31"/>
      <c r="AEL100" s="31"/>
      <c r="AEM100" s="31"/>
      <c r="AEN100" s="31"/>
      <c r="AEO100" s="31"/>
      <c r="AEP100" s="31"/>
      <c r="AEQ100" s="31"/>
      <c r="AER100" s="31"/>
      <c r="AES100" s="31"/>
      <c r="AET100" s="31"/>
      <c r="AEU100" s="31"/>
      <c r="AEV100" s="31"/>
      <c r="AEW100" s="31"/>
      <c r="AEX100" s="31"/>
      <c r="AEY100" s="31"/>
      <c r="AEZ100" s="31"/>
      <c r="AFA100" s="31"/>
      <c r="AFB100" s="31"/>
      <c r="AFC100" s="31"/>
      <c r="AFD100" s="31"/>
      <c r="AFE100" s="31"/>
      <c r="AFF100" s="31"/>
      <c r="AFG100" s="31"/>
      <c r="AFH100" s="31"/>
      <c r="AFI100" s="31"/>
      <c r="AFJ100" s="31"/>
      <c r="AFK100" s="31"/>
      <c r="AFL100" s="31"/>
      <c r="AFM100" s="31"/>
      <c r="AFN100" s="31"/>
      <c r="AFO100" s="31"/>
      <c r="AFP100" s="31"/>
      <c r="AFQ100" s="31"/>
      <c r="AFR100" s="31"/>
      <c r="AFS100" s="31"/>
      <c r="AFT100" s="31"/>
      <c r="AFU100" s="31"/>
      <c r="AFV100" s="31"/>
      <c r="AFW100" s="31"/>
      <c r="AFX100" s="31"/>
      <c r="AFY100" s="31"/>
      <c r="AFZ100" s="31"/>
      <c r="AGA100" s="31"/>
      <c r="AGB100" s="31"/>
      <c r="AGC100" s="31"/>
      <c r="AGD100" s="31"/>
      <c r="AGE100" s="31"/>
      <c r="AGF100" s="31"/>
      <c r="AGG100" s="31"/>
      <c r="AGH100" s="31"/>
      <c r="AGI100" s="31"/>
      <c r="AGJ100" s="31"/>
      <c r="AGK100" s="31"/>
      <c r="AGL100" s="31"/>
      <c r="AGM100" s="31"/>
      <c r="AGN100" s="31"/>
      <c r="AGO100" s="31"/>
      <c r="AGP100" s="31"/>
      <c r="AGQ100" s="31"/>
      <c r="AGR100" s="31"/>
      <c r="AGS100" s="31"/>
      <c r="AGT100" s="31"/>
      <c r="AGU100" s="31"/>
      <c r="AGV100" s="31"/>
      <c r="AGW100" s="31"/>
      <c r="AGX100" s="31"/>
      <c r="AGY100" s="31"/>
      <c r="AGZ100" s="31"/>
      <c r="AHA100" s="31"/>
      <c r="AHB100" s="31"/>
      <c r="AHC100" s="31"/>
      <c r="AHD100" s="31"/>
      <c r="AHE100" s="31"/>
      <c r="AHF100" s="31"/>
      <c r="AHG100" s="31"/>
      <c r="AHH100" s="31"/>
      <c r="AHI100" s="31"/>
      <c r="AHJ100" s="31"/>
      <c r="AHK100" s="31"/>
      <c r="AHL100" s="31"/>
      <c r="AHM100" s="31"/>
      <c r="AHN100" s="31"/>
      <c r="AHO100" s="31"/>
      <c r="AHP100" s="31"/>
      <c r="AHQ100" s="31"/>
      <c r="AHR100" s="31"/>
      <c r="AHS100" s="31"/>
      <c r="AHT100" s="31"/>
      <c r="AHU100" s="31"/>
      <c r="AHV100" s="31"/>
      <c r="AHW100" s="31"/>
      <c r="AHX100" s="31"/>
      <c r="AHY100" s="31"/>
      <c r="AHZ100" s="31"/>
      <c r="AIA100" s="31"/>
      <c r="AIB100" s="31"/>
      <c r="AIC100" s="31"/>
      <c r="AID100" s="31"/>
      <c r="AIE100" s="31"/>
      <c r="AIF100" s="31"/>
      <c r="AIG100" s="31"/>
      <c r="AIH100" s="31"/>
      <c r="AII100" s="31"/>
      <c r="AIJ100" s="31"/>
      <c r="AIK100" s="31"/>
      <c r="AIL100" s="31"/>
      <c r="AIM100" s="31"/>
      <c r="AIN100" s="31"/>
      <c r="AIO100" s="31"/>
      <c r="AIP100" s="31"/>
      <c r="AIQ100" s="31"/>
      <c r="AIR100" s="31"/>
      <c r="AIS100" s="31"/>
      <c r="AIT100" s="31"/>
      <c r="AIU100" s="31"/>
      <c r="AIV100" s="31"/>
      <c r="AIW100" s="31"/>
      <c r="AIX100" s="31"/>
      <c r="AIY100" s="31"/>
      <c r="AIZ100" s="31"/>
      <c r="AJA100" s="31"/>
      <c r="AJB100" s="31"/>
      <c r="AJC100" s="31"/>
      <c r="AJD100" s="31"/>
      <c r="AJE100" s="31"/>
      <c r="AJF100" s="31"/>
      <c r="AJG100" s="31"/>
      <c r="AJH100" s="31"/>
      <c r="AJI100" s="31"/>
      <c r="AJJ100" s="31"/>
      <c r="AJK100" s="31"/>
      <c r="AJL100" s="31"/>
      <c r="AJM100" s="31"/>
      <c r="AJN100" s="31"/>
      <c r="AJO100" s="31"/>
      <c r="AJP100" s="31"/>
      <c r="AJQ100" s="31"/>
      <c r="AJR100" s="31"/>
      <c r="AJS100" s="31"/>
      <c r="AJT100" s="31"/>
      <c r="AJU100" s="31"/>
      <c r="AJV100" s="31"/>
      <c r="AJW100" s="31"/>
      <c r="AJX100" s="31"/>
      <c r="AJY100" s="31"/>
      <c r="AJZ100" s="31"/>
      <c r="AKA100" s="31"/>
      <c r="AKB100" s="31"/>
      <c r="AKC100" s="31"/>
      <c r="AKD100" s="31"/>
      <c r="AKE100" s="31"/>
      <c r="AKF100" s="31"/>
      <c r="AKG100" s="31"/>
      <c r="AKH100" s="31"/>
      <c r="AKI100" s="31"/>
      <c r="AKJ100" s="31"/>
      <c r="AKK100" s="31"/>
      <c r="AKL100" s="31"/>
      <c r="AKM100" s="31"/>
      <c r="AKN100" s="31"/>
      <c r="AKO100" s="31"/>
      <c r="AKP100" s="31"/>
      <c r="AKQ100" s="31"/>
      <c r="AKR100" s="31"/>
      <c r="AKS100" s="31"/>
      <c r="AKT100" s="31"/>
      <c r="AKU100" s="31"/>
      <c r="AKV100" s="31"/>
      <c r="AKW100" s="31"/>
      <c r="AKX100" s="31"/>
      <c r="AKY100" s="31"/>
      <c r="AKZ100" s="31"/>
      <c r="ALA100" s="31"/>
      <c r="ALB100" s="31"/>
      <c r="ALC100" s="31"/>
      <c r="ALD100" s="31"/>
      <c r="ALE100" s="31"/>
      <c r="ALF100" s="31"/>
      <c r="ALG100" s="31"/>
      <c r="ALH100" s="31"/>
      <c r="ALI100" s="31"/>
      <c r="ALJ100" s="31"/>
      <c r="ALK100" s="31"/>
      <c r="ALL100" s="31"/>
      <c r="ALM100" s="31"/>
      <c r="ALN100" s="31"/>
      <c r="ALO100" s="31"/>
      <c r="ALP100" s="31"/>
      <c r="ALQ100" s="31"/>
      <c r="ALR100" s="31"/>
      <c r="ALS100" s="31"/>
      <c r="ALT100" s="31"/>
      <c r="ALU100" s="31"/>
      <c r="ALV100" s="31"/>
      <c r="ALW100" s="31"/>
      <c r="ALX100" s="31"/>
      <c r="ALY100" s="31"/>
      <c r="ALZ100" s="31"/>
      <c r="AMA100" s="31"/>
      <c r="AMB100" s="31"/>
      <c r="AMC100" s="31"/>
      <c r="AMD100" s="31"/>
      <c r="AME100" s="31"/>
      <c r="AMF100" s="31"/>
      <c r="AMG100" s="31"/>
      <c r="AMH100" s="31"/>
      <c r="AMI100" s="31"/>
      <c r="AMJ100" s="31"/>
      <c r="AMK100" s="31"/>
      <c r="AML100" s="31"/>
      <c r="AMM100" s="31"/>
      <c r="AMN100" s="31"/>
      <c r="AMO100" s="31"/>
      <c r="AMP100" s="31"/>
      <c r="AMQ100" s="31"/>
      <c r="AMR100" s="31"/>
      <c r="AMS100" s="31"/>
      <c r="AMT100" s="31"/>
      <c r="AMU100" s="31"/>
      <c r="AMV100" s="31"/>
      <c r="AMW100" s="31"/>
      <c r="AMX100" s="31"/>
      <c r="AMY100" s="31"/>
      <c r="AMZ100" s="31"/>
      <c r="ANA100" s="31"/>
      <c r="ANB100" s="31"/>
      <c r="ANC100" s="31"/>
      <c r="AND100" s="31"/>
      <c r="ANE100" s="31"/>
      <c r="ANF100" s="31"/>
      <c r="ANG100" s="31"/>
      <c r="ANH100" s="31"/>
      <c r="ANI100" s="31"/>
      <c r="ANJ100" s="31"/>
      <c r="ANK100" s="31"/>
      <c r="ANL100" s="31"/>
      <c r="ANM100" s="31"/>
      <c r="ANN100" s="31"/>
      <c r="ANO100" s="31"/>
      <c r="ANP100" s="31"/>
      <c r="ANQ100" s="31"/>
      <c r="ANR100" s="31"/>
      <c r="ANS100" s="31"/>
      <c r="ANT100" s="31"/>
      <c r="ANU100" s="31"/>
      <c r="ANV100" s="31"/>
      <c r="ANW100" s="31"/>
      <c r="ANX100" s="31"/>
      <c r="ANY100" s="31"/>
      <c r="ANZ100" s="31"/>
      <c r="AOA100" s="31"/>
      <c r="AOB100" s="31"/>
      <c r="AOC100" s="31"/>
      <c r="AOD100" s="31"/>
      <c r="AOE100" s="31"/>
      <c r="AOF100" s="31"/>
      <c r="AOG100" s="31"/>
      <c r="AOH100" s="31"/>
      <c r="AOI100" s="31"/>
      <c r="AOJ100" s="31"/>
      <c r="AOK100" s="31"/>
      <c r="AOL100" s="31"/>
      <c r="AOM100" s="31"/>
      <c r="AON100" s="31"/>
      <c r="AOO100" s="31"/>
      <c r="AOP100" s="31"/>
      <c r="AOQ100" s="31"/>
      <c r="AOR100" s="31"/>
      <c r="AOS100" s="31"/>
      <c r="AOT100" s="31"/>
      <c r="AOU100" s="31"/>
      <c r="AOV100" s="31"/>
      <c r="AOW100" s="31"/>
      <c r="AOX100" s="31"/>
      <c r="AOY100" s="31"/>
      <c r="AOZ100" s="31"/>
      <c r="APA100" s="31"/>
      <c r="APB100" s="31"/>
      <c r="APC100" s="31"/>
      <c r="APD100" s="31"/>
      <c r="APE100" s="31"/>
      <c r="APF100" s="31"/>
      <c r="APG100" s="31"/>
      <c r="APH100" s="31"/>
      <c r="API100" s="31"/>
      <c r="APJ100" s="31"/>
      <c r="APK100" s="31"/>
      <c r="APL100" s="31"/>
      <c r="APM100" s="31"/>
      <c r="APN100" s="31"/>
      <c r="APO100" s="31"/>
      <c r="APP100" s="31"/>
      <c r="APQ100" s="31"/>
      <c r="APR100" s="31"/>
      <c r="APS100" s="31"/>
      <c r="APT100" s="31"/>
      <c r="APU100" s="31"/>
      <c r="APV100" s="31"/>
      <c r="APW100" s="31"/>
      <c r="APX100" s="31"/>
      <c r="APY100" s="31"/>
      <c r="APZ100" s="31"/>
      <c r="AQA100" s="31"/>
      <c r="AQB100" s="31"/>
      <c r="AQC100" s="31"/>
      <c r="AQD100" s="31"/>
      <c r="AQE100" s="31"/>
      <c r="AQF100" s="31"/>
      <c r="AQG100" s="31"/>
      <c r="AQH100" s="31"/>
      <c r="AQI100" s="31"/>
      <c r="AQJ100" s="31"/>
      <c r="AQK100" s="31"/>
      <c r="AQL100" s="31"/>
      <c r="AQM100" s="31"/>
      <c r="AQN100" s="31"/>
      <c r="AQO100" s="31"/>
      <c r="AQP100" s="31"/>
      <c r="AQQ100" s="31"/>
      <c r="AQR100" s="31"/>
      <c r="AQS100" s="31"/>
      <c r="AQT100" s="31"/>
      <c r="AQU100" s="31"/>
      <c r="AQV100" s="31"/>
      <c r="AQW100" s="31"/>
      <c r="AQX100" s="31"/>
      <c r="AQY100" s="31"/>
      <c r="AQZ100" s="31"/>
      <c r="ARA100" s="31"/>
      <c r="ARB100" s="31"/>
      <c r="ARC100" s="31"/>
      <c r="ARD100" s="31"/>
      <c r="ARE100" s="31"/>
      <c r="ARF100" s="31"/>
      <c r="ARG100" s="31"/>
      <c r="ARH100" s="31"/>
      <c r="ARI100" s="31"/>
      <c r="ARJ100" s="31"/>
      <c r="ARK100" s="31"/>
      <c r="ARL100" s="31"/>
      <c r="ARM100" s="31"/>
      <c r="ARN100" s="31"/>
      <c r="ARO100" s="31"/>
      <c r="ARP100" s="31"/>
      <c r="ARQ100" s="31"/>
      <c r="ARR100" s="31"/>
      <c r="ARS100" s="31"/>
      <c r="ART100" s="31"/>
      <c r="ARU100" s="31"/>
      <c r="ARV100" s="31"/>
      <c r="ARW100" s="31"/>
      <c r="ARX100" s="31"/>
      <c r="ARY100" s="31"/>
      <c r="ARZ100" s="31"/>
      <c r="ASA100" s="31"/>
      <c r="ASB100" s="31"/>
      <c r="ASC100" s="31"/>
      <c r="ASD100" s="31"/>
      <c r="ASE100" s="31"/>
      <c r="ASF100" s="31"/>
      <c r="ASG100" s="31"/>
    </row>
    <row r="101" spans="1:1177" ht="31.5" customHeight="1" x14ac:dyDescent="0.25">
      <c r="A101" s="127"/>
      <c r="B101" s="81" t="s">
        <v>271</v>
      </c>
      <c r="C101" s="11"/>
      <c r="D101" s="182"/>
      <c r="F101"/>
      <c r="G101"/>
      <c r="H101" s="54"/>
      <c r="J101" s="1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  <c r="IV101" s="6"/>
      <c r="IW101" s="6"/>
      <c r="IX101" s="6"/>
      <c r="IY101" s="6"/>
      <c r="IZ101" s="6"/>
      <c r="JA101" s="6"/>
      <c r="JB101" s="6"/>
      <c r="JC101" s="6"/>
      <c r="JD101" s="6"/>
      <c r="JE101" s="6"/>
      <c r="JF101" s="6"/>
      <c r="JG101" s="6"/>
      <c r="JH101" s="6"/>
      <c r="JI101" s="6"/>
      <c r="JJ101" s="6"/>
      <c r="JK101" s="6"/>
      <c r="JL101" s="6"/>
      <c r="JM101" s="6"/>
      <c r="JN101" s="6"/>
      <c r="JO101" s="6"/>
      <c r="JP101" s="6"/>
      <c r="JQ101" s="6"/>
      <c r="JR101" s="6"/>
      <c r="JS101" s="6"/>
      <c r="JT101" s="6"/>
      <c r="JU101" s="6"/>
      <c r="JV101" s="6"/>
      <c r="JW101" s="6"/>
      <c r="JX101" s="6"/>
      <c r="JY101" s="6"/>
      <c r="JZ101" s="6"/>
      <c r="KA101" s="6"/>
      <c r="KB101" s="6"/>
      <c r="KC101" s="6"/>
      <c r="KD101" s="6"/>
      <c r="KE101" s="6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  <c r="KU101" s="6"/>
      <c r="KV101" s="6"/>
      <c r="KW101" s="6"/>
      <c r="KX101" s="6"/>
      <c r="KY101" s="6"/>
      <c r="KZ101" s="6"/>
      <c r="LA101" s="6"/>
      <c r="LB101" s="6"/>
      <c r="LC101" s="6"/>
      <c r="LD101" s="6"/>
      <c r="LE101" s="6"/>
      <c r="LF101" s="6"/>
      <c r="LG101" s="6"/>
      <c r="LH101" s="6"/>
      <c r="LI101" s="6"/>
      <c r="LJ101" s="6"/>
      <c r="LK101" s="6"/>
      <c r="LL101" s="6"/>
      <c r="LM101" s="6"/>
      <c r="LN101" s="6"/>
      <c r="LO101" s="6"/>
      <c r="LP101" s="6"/>
      <c r="LQ101" s="6"/>
      <c r="LR101" s="6"/>
      <c r="LS101" s="6"/>
      <c r="LT101" s="6"/>
      <c r="LU101" s="6"/>
      <c r="LV101" s="6"/>
      <c r="LW101" s="6"/>
      <c r="LX101" s="6"/>
      <c r="LY101" s="6"/>
      <c r="LZ101" s="6"/>
      <c r="MA101" s="6"/>
      <c r="MB101" s="6"/>
      <c r="MC101" s="6"/>
      <c r="MD101" s="6"/>
      <c r="ME101" s="6"/>
      <c r="MF101" s="6"/>
      <c r="MG101" s="6"/>
      <c r="MH101" s="6"/>
      <c r="MI101" s="6"/>
      <c r="MJ101" s="6"/>
      <c r="MK101" s="6"/>
      <c r="ML101" s="6"/>
      <c r="MM101" s="6"/>
      <c r="MN101" s="6"/>
      <c r="MO101" s="6"/>
      <c r="MP101" s="6"/>
      <c r="MQ101" s="6"/>
      <c r="MR101" s="6"/>
      <c r="MS101" s="6"/>
      <c r="MT101" s="6"/>
      <c r="MU101" s="6"/>
      <c r="MV101" s="6"/>
      <c r="MW101" s="6"/>
      <c r="MX101" s="6"/>
      <c r="MY101" s="6"/>
      <c r="MZ101" s="6"/>
      <c r="NA101" s="6"/>
      <c r="NB101" s="6"/>
      <c r="NC101" s="6"/>
      <c r="ND101" s="6"/>
      <c r="NE101" s="6"/>
      <c r="NF101" s="6"/>
      <c r="NG101" s="6"/>
      <c r="NH101" s="6"/>
      <c r="NI101" s="6"/>
      <c r="NJ101" s="6"/>
      <c r="NK101" s="6"/>
      <c r="NL101" s="6"/>
      <c r="NM101" s="6"/>
      <c r="NN101" s="6"/>
      <c r="NO101" s="6"/>
      <c r="NP101" s="6"/>
      <c r="NQ101" s="6"/>
      <c r="NR101" s="6"/>
      <c r="NS101" s="6"/>
      <c r="NT101" s="6"/>
      <c r="NU101" s="6"/>
      <c r="NV101" s="6"/>
      <c r="NW101" s="6"/>
      <c r="NX101" s="6"/>
      <c r="NY101" s="6"/>
      <c r="NZ101" s="6"/>
      <c r="OA101" s="6"/>
      <c r="OB101" s="6"/>
      <c r="OC101" s="6"/>
      <c r="OD101" s="6"/>
      <c r="OE101" s="6"/>
      <c r="OF101" s="6"/>
      <c r="OG101" s="6"/>
      <c r="OH101" s="6"/>
      <c r="OI101" s="6"/>
      <c r="OJ101" s="6"/>
      <c r="OK101" s="6"/>
      <c r="OL101" s="6"/>
      <c r="OM101" s="6"/>
      <c r="ON101" s="6"/>
      <c r="OO101" s="6"/>
      <c r="OP101" s="6"/>
      <c r="OQ101" s="6"/>
      <c r="OR101" s="6"/>
      <c r="OS101" s="6"/>
      <c r="OT101" s="6"/>
      <c r="OU101" s="6"/>
      <c r="OV101" s="6"/>
      <c r="OW101" s="6"/>
      <c r="OX101" s="6"/>
      <c r="OY101" s="6"/>
      <c r="OZ101" s="6"/>
      <c r="PA101" s="6"/>
      <c r="PB101" s="6"/>
      <c r="PC101" s="6"/>
      <c r="PD101" s="6"/>
      <c r="PE101" s="6"/>
      <c r="PF101" s="6"/>
      <c r="PG101" s="6"/>
      <c r="PH101" s="6"/>
      <c r="PI101" s="6"/>
      <c r="PJ101" s="6"/>
      <c r="PK101" s="6"/>
      <c r="PL101" s="6"/>
      <c r="PM101" s="6"/>
      <c r="PN101" s="6"/>
      <c r="PO101" s="6"/>
      <c r="PP101" s="6"/>
      <c r="PQ101" s="6"/>
      <c r="PR101" s="6"/>
      <c r="PS101" s="6"/>
      <c r="PT101" s="6"/>
      <c r="PU101" s="6"/>
      <c r="PV101" s="6"/>
      <c r="PW101" s="6"/>
      <c r="PX101" s="6"/>
      <c r="PY101" s="6"/>
      <c r="PZ101" s="6"/>
      <c r="QA101" s="6"/>
      <c r="QB101" s="6"/>
      <c r="QC101" s="6"/>
      <c r="QD101" s="6"/>
      <c r="QE101" s="6"/>
      <c r="QF101" s="6"/>
      <c r="QG101" s="6"/>
      <c r="QH101" s="6"/>
      <c r="QI101" s="6"/>
      <c r="QJ101" s="6"/>
      <c r="QK101" s="6"/>
      <c r="QL101" s="6"/>
      <c r="QM101" s="6"/>
      <c r="QN101" s="6"/>
      <c r="QO101" s="6"/>
      <c r="QP101" s="6"/>
      <c r="QQ101" s="6"/>
      <c r="QR101" s="6"/>
      <c r="QS101" s="6"/>
      <c r="QT101" s="6"/>
      <c r="QU101" s="6"/>
      <c r="QV101" s="6"/>
      <c r="QW101" s="6"/>
      <c r="QX101" s="6"/>
      <c r="QY101" s="6"/>
      <c r="QZ101" s="6"/>
      <c r="RA101" s="6"/>
      <c r="RB101" s="6"/>
      <c r="RC101" s="6"/>
      <c r="RD101" s="6"/>
      <c r="RE101" s="6"/>
      <c r="RF101" s="6"/>
      <c r="RG101" s="6"/>
      <c r="RH101" s="6"/>
      <c r="RI101" s="6"/>
      <c r="RJ101" s="6"/>
      <c r="RK101" s="6"/>
      <c r="RL101" s="6"/>
      <c r="RM101" s="6"/>
      <c r="RN101" s="6"/>
      <c r="RO101" s="6"/>
      <c r="RP101" s="6"/>
      <c r="RQ101" s="6"/>
      <c r="RR101" s="6"/>
      <c r="RS101" s="6"/>
      <c r="RT101" s="6"/>
      <c r="RU101" s="6"/>
      <c r="RV101" s="6"/>
      <c r="RW101" s="6"/>
      <c r="RX101" s="6"/>
      <c r="RY101" s="6"/>
      <c r="RZ101" s="6"/>
      <c r="SA101" s="6"/>
      <c r="SB101" s="6"/>
      <c r="SC101" s="6"/>
      <c r="SD101" s="6"/>
      <c r="SE101" s="6"/>
      <c r="SF101" s="6"/>
      <c r="SG101" s="6"/>
      <c r="SH101" s="6"/>
      <c r="SI101" s="6"/>
      <c r="SJ101" s="6"/>
      <c r="SK101" s="6"/>
      <c r="SL101" s="6"/>
      <c r="SM101" s="6"/>
      <c r="SN101" s="6"/>
      <c r="SO101" s="6"/>
      <c r="SP101" s="6"/>
      <c r="SQ101" s="6"/>
      <c r="SR101" s="6"/>
      <c r="SS101" s="6"/>
      <c r="ST101" s="6"/>
      <c r="SU101" s="6"/>
      <c r="SV101" s="6"/>
      <c r="SW101" s="6"/>
      <c r="SX101" s="6"/>
      <c r="SY101" s="6"/>
      <c r="SZ101" s="6"/>
      <c r="TA101" s="6"/>
      <c r="TB101" s="6"/>
      <c r="TC101" s="6"/>
      <c r="TD101" s="6"/>
      <c r="TE101" s="6"/>
      <c r="TF101" s="6"/>
      <c r="TG101" s="6"/>
      <c r="TH101" s="6"/>
      <c r="TI101" s="6"/>
      <c r="TJ101" s="6"/>
      <c r="TK101" s="6"/>
      <c r="TL101" s="6"/>
      <c r="TM101" s="6"/>
      <c r="TN101" s="6"/>
      <c r="TO101" s="6"/>
      <c r="TP101" s="6"/>
      <c r="TQ101" s="6"/>
      <c r="TR101" s="6"/>
      <c r="TS101" s="6"/>
      <c r="TT101" s="6"/>
      <c r="TU101" s="6"/>
      <c r="TV101" s="6"/>
      <c r="TW101" s="6"/>
      <c r="TX101" s="6"/>
      <c r="TY101" s="6"/>
      <c r="TZ101" s="6"/>
      <c r="UA101" s="6"/>
      <c r="UB101" s="6"/>
      <c r="UC101" s="6"/>
      <c r="UD101" s="6"/>
      <c r="UE101" s="6"/>
      <c r="UF101" s="6"/>
      <c r="UG101" s="6"/>
      <c r="UH101" s="6"/>
      <c r="UI101" s="6"/>
      <c r="UJ101" s="6"/>
      <c r="UK101" s="6"/>
      <c r="UL101" s="6"/>
      <c r="UM101" s="6"/>
      <c r="UN101" s="6"/>
      <c r="UO101" s="6"/>
      <c r="UP101" s="6"/>
      <c r="UQ101" s="6"/>
      <c r="UR101" s="6"/>
      <c r="US101" s="6"/>
      <c r="UT101" s="6"/>
      <c r="UU101" s="6"/>
      <c r="UV101" s="6"/>
      <c r="UW101" s="6"/>
      <c r="UX101" s="6"/>
      <c r="UY101" s="6"/>
      <c r="UZ101" s="6"/>
      <c r="VA101" s="6"/>
      <c r="VB101" s="6"/>
      <c r="VC101" s="6"/>
      <c r="VD101" s="6"/>
      <c r="VE101" s="6"/>
      <c r="VF101" s="6"/>
      <c r="VG101" s="6"/>
      <c r="VH101" s="6"/>
      <c r="VI101" s="6"/>
      <c r="VJ101" s="6"/>
      <c r="VK101" s="6"/>
      <c r="VL101" s="6"/>
      <c r="VM101" s="6"/>
      <c r="VN101" s="6"/>
      <c r="VO101" s="6"/>
      <c r="VP101" s="6"/>
      <c r="VQ101" s="6"/>
      <c r="VR101" s="6"/>
      <c r="VS101" s="6"/>
      <c r="VT101" s="6"/>
      <c r="VU101" s="6"/>
      <c r="VV101" s="6"/>
      <c r="VW101" s="6"/>
      <c r="VX101" s="6"/>
      <c r="VY101" s="6"/>
      <c r="VZ101" s="6"/>
      <c r="WA101" s="6"/>
      <c r="WB101" s="6"/>
      <c r="WC101" s="6"/>
      <c r="WD101" s="6"/>
      <c r="WE101" s="6"/>
      <c r="WF101" s="6"/>
      <c r="WG101" s="6"/>
      <c r="WH101" s="6"/>
      <c r="WI101" s="6"/>
      <c r="WJ101" s="6"/>
      <c r="WK101" s="6"/>
      <c r="WL101" s="6"/>
      <c r="WM101" s="6"/>
      <c r="WN101" s="6"/>
      <c r="WO101" s="6"/>
      <c r="WP101" s="6"/>
      <c r="WQ101" s="6"/>
      <c r="WR101" s="6"/>
      <c r="WS101" s="6"/>
      <c r="WT101" s="6"/>
      <c r="WU101" s="6"/>
      <c r="WV101" s="6"/>
      <c r="WW101" s="6"/>
      <c r="WX101" s="6"/>
      <c r="WY101" s="6"/>
      <c r="WZ101" s="6"/>
      <c r="XA101" s="6"/>
      <c r="XB101" s="6"/>
      <c r="XC101" s="6"/>
      <c r="XD101" s="6"/>
      <c r="XE101" s="6"/>
      <c r="XF101" s="6"/>
      <c r="XG101" s="6"/>
      <c r="XH101" s="6"/>
      <c r="XI101" s="6"/>
      <c r="XJ101" s="6"/>
      <c r="XK101" s="6"/>
      <c r="XL101" s="6"/>
      <c r="XM101" s="6"/>
      <c r="XN101" s="6"/>
      <c r="XO101" s="6"/>
      <c r="XP101" s="6"/>
      <c r="XQ101" s="6"/>
      <c r="XR101" s="6"/>
      <c r="XS101" s="6"/>
      <c r="XT101" s="6"/>
      <c r="XU101" s="6"/>
      <c r="XV101" s="6"/>
      <c r="XW101" s="6"/>
      <c r="XX101" s="6"/>
      <c r="XY101" s="6"/>
      <c r="XZ101" s="6"/>
      <c r="YA101" s="6"/>
      <c r="YB101" s="6"/>
      <c r="YC101" s="6"/>
      <c r="YD101" s="6"/>
      <c r="YE101" s="6"/>
      <c r="YF101" s="6"/>
      <c r="YG101" s="6"/>
      <c r="YH101" s="6"/>
      <c r="YI101" s="6"/>
      <c r="YJ101" s="6"/>
      <c r="YK101" s="6"/>
      <c r="YL101" s="6"/>
      <c r="YM101" s="6"/>
      <c r="YN101" s="6"/>
      <c r="YO101" s="6"/>
      <c r="YP101" s="6"/>
      <c r="YQ101" s="6"/>
      <c r="YR101" s="6"/>
      <c r="YS101" s="6"/>
      <c r="YT101" s="6"/>
      <c r="YU101" s="6"/>
      <c r="YV101" s="6"/>
      <c r="YW101" s="6"/>
      <c r="YX101" s="6"/>
      <c r="YY101" s="6"/>
      <c r="YZ101" s="6"/>
      <c r="ZA101" s="6"/>
      <c r="ZB101" s="6"/>
      <c r="ZC101" s="6"/>
      <c r="ZD101" s="6"/>
      <c r="ZE101" s="6"/>
      <c r="ZF101" s="6"/>
      <c r="ZG101" s="6"/>
      <c r="ZH101" s="6"/>
      <c r="ZI101" s="6"/>
      <c r="ZJ101" s="6"/>
      <c r="ZK101" s="6"/>
      <c r="ZL101" s="6"/>
      <c r="ZM101" s="6"/>
      <c r="ZN101" s="6"/>
      <c r="ZO101" s="6"/>
      <c r="ZP101" s="6"/>
      <c r="ZQ101" s="6"/>
      <c r="ZR101" s="6"/>
      <c r="ZS101" s="6"/>
      <c r="ZT101" s="6"/>
      <c r="ZU101" s="6"/>
      <c r="ZV101" s="6"/>
      <c r="ZW101" s="6"/>
      <c r="ZX101" s="6"/>
      <c r="ZY101" s="6"/>
      <c r="ZZ101" s="6"/>
      <c r="AAA101" s="6"/>
      <c r="AAB101" s="6"/>
      <c r="AAC101" s="6"/>
      <c r="AAD101" s="6"/>
      <c r="AAE101" s="6"/>
      <c r="AAF101" s="6"/>
      <c r="AAG101" s="6"/>
      <c r="AAH101" s="6"/>
      <c r="AAI101" s="6"/>
      <c r="AAJ101" s="6"/>
      <c r="AAK101" s="6"/>
      <c r="AAL101" s="6"/>
      <c r="AAM101" s="6"/>
      <c r="AAN101" s="6"/>
      <c r="AAO101" s="6"/>
      <c r="AAP101" s="6"/>
      <c r="AAQ101" s="6"/>
      <c r="AAR101" s="6"/>
      <c r="AAS101" s="6"/>
      <c r="AAT101" s="6"/>
      <c r="AAU101" s="6"/>
      <c r="AAV101" s="6"/>
      <c r="AAW101" s="6"/>
      <c r="AAX101" s="6"/>
      <c r="AAY101" s="6"/>
      <c r="AAZ101" s="6"/>
      <c r="ABA101" s="6"/>
      <c r="ABB101" s="6"/>
      <c r="ABC101" s="6"/>
      <c r="ABD101" s="6"/>
      <c r="ABE101" s="6"/>
      <c r="ABF101" s="6"/>
      <c r="ABG101" s="6"/>
      <c r="ABH101" s="6"/>
      <c r="ABI101" s="6"/>
      <c r="ABJ101" s="6"/>
      <c r="ABK101" s="6"/>
      <c r="ABL101" s="6"/>
      <c r="ABM101" s="6"/>
      <c r="ABN101" s="6"/>
      <c r="ABO101" s="6"/>
      <c r="ABP101" s="6"/>
      <c r="ABQ101" s="6"/>
      <c r="ABR101" s="6"/>
      <c r="ABS101" s="6"/>
      <c r="ABT101" s="6"/>
      <c r="ABU101" s="6"/>
      <c r="ABV101" s="6"/>
      <c r="ABW101" s="6"/>
      <c r="ABX101" s="6"/>
      <c r="ABY101" s="6"/>
      <c r="ABZ101" s="6"/>
      <c r="ACA101" s="6"/>
      <c r="ACB101" s="6"/>
      <c r="ACC101" s="6"/>
      <c r="ACD101" s="6"/>
      <c r="ACE101" s="6"/>
      <c r="ACF101" s="6"/>
      <c r="ACG101" s="6"/>
      <c r="ACH101" s="6"/>
      <c r="ACI101" s="6"/>
      <c r="ACJ101" s="6"/>
      <c r="ACK101" s="6"/>
      <c r="ACL101" s="6"/>
      <c r="ACM101" s="6"/>
      <c r="ACN101" s="6"/>
      <c r="ACO101" s="6"/>
      <c r="ACP101" s="6"/>
      <c r="ACQ101" s="6"/>
      <c r="ACR101" s="6"/>
      <c r="ACS101" s="6"/>
      <c r="ACT101" s="6"/>
      <c r="ACU101" s="6"/>
      <c r="ACV101" s="6"/>
      <c r="ACW101" s="6"/>
      <c r="ACX101" s="6"/>
      <c r="ACY101" s="6"/>
      <c r="ACZ101" s="6"/>
      <c r="ADA101" s="6"/>
      <c r="ADB101" s="6"/>
      <c r="ADC101" s="6"/>
      <c r="ADD101" s="6"/>
      <c r="ADE101" s="6"/>
      <c r="ADF101" s="6"/>
      <c r="ADG101" s="6"/>
      <c r="ADH101" s="6"/>
      <c r="ADI101" s="6"/>
      <c r="ADJ101" s="6"/>
      <c r="ADK101" s="6"/>
      <c r="ADL101" s="6"/>
      <c r="ADM101" s="6"/>
      <c r="ADN101" s="6"/>
      <c r="ADO101" s="6"/>
      <c r="ADP101" s="6"/>
      <c r="ADQ101" s="6"/>
      <c r="ADR101" s="6"/>
      <c r="ADS101" s="6"/>
      <c r="ADT101" s="6"/>
      <c r="ADU101" s="6"/>
      <c r="ADV101" s="6"/>
      <c r="ADW101" s="6"/>
      <c r="ADX101" s="6"/>
      <c r="ADY101" s="6"/>
      <c r="ADZ101" s="6"/>
      <c r="AEA101" s="6"/>
      <c r="AEB101" s="6"/>
      <c r="AEC101" s="6"/>
      <c r="AED101" s="6"/>
      <c r="AEE101" s="6"/>
      <c r="AEF101" s="6"/>
      <c r="AEG101" s="6"/>
      <c r="AEH101" s="6"/>
      <c r="AEI101" s="6"/>
      <c r="AEJ101" s="6"/>
      <c r="AEK101" s="6"/>
      <c r="AEL101" s="6"/>
      <c r="AEM101" s="6"/>
      <c r="AEN101" s="6"/>
      <c r="AEO101" s="6"/>
      <c r="AEP101" s="6"/>
      <c r="AEQ101" s="6"/>
      <c r="AER101" s="6"/>
      <c r="AES101" s="6"/>
      <c r="AET101" s="6"/>
      <c r="AEU101" s="6"/>
      <c r="AEV101" s="6"/>
      <c r="AEW101" s="6"/>
      <c r="AEX101" s="6"/>
      <c r="AEY101" s="6"/>
      <c r="AEZ101" s="6"/>
      <c r="AFA101" s="6"/>
      <c r="AFB101" s="6"/>
      <c r="AFC101" s="6"/>
      <c r="AFD101" s="6"/>
      <c r="AFE101" s="6"/>
      <c r="AFF101" s="6"/>
      <c r="AFG101" s="6"/>
      <c r="AFH101" s="6"/>
      <c r="AFI101" s="6"/>
      <c r="AFJ101" s="6"/>
      <c r="AFK101" s="6"/>
      <c r="AFL101" s="6"/>
      <c r="AFM101" s="6"/>
      <c r="AFN101" s="6"/>
      <c r="AFO101" s="6"/>
      <c r="AFP101" s="6"/>
      <c r="AFQ101" s="6"/>
      <c r="AFR101" s="6"/>
      <c r="AFS101" s="6"/>
      <c r="AFT101" s="6"/>
      <c r="AFU101" s="6"/>
      <c r="AFV101" s="6"/>
      <c r="AFW101" s="6"/>
      <c r="AFX101" s="6"/>
      <c r="AFY101" s="6"/>
      <c r="AFZ101" s="6"/>
      <c r="AGA101" s="6"/>
      <c r="AGB101" s="6"/>
      <c r="AGC101" s="6"/>
      <c r="AGD101" s="6"/>
      <c r="AGE101" s="6"/>
      <c r="AGF101" s="6"/>
      <c r="AGG101" s="6"/>
      <c r="AGH101" s="6"/>
      <c r="AGI101" s="6"/>
      <c r="AGJ101" s="6"/>
      <c r="AGK101" s="6"/>
      <c r="AGL101" s="6"/>
      <c r="AGM101" s="6"/>
      <c r="AGN101" s="6"/>
      <c r="AGO101" s="6"/>
      <c r="AGP101" s="6"/>
      <c r="AGQ101" s="6"/>
      <c r="AGR101" s="6"/>
      <c r="AGS101" s="6"/>
      <c r="AGT101" s="6"/>
      <c r="AGU101" s="6"/>
      <c r="AGV101" s="6"/>
      <c r="AGW101" s="6"/>
      <c r="AGX101" s="6"/>
      <c r="AGY101" s="6"/>
      <c r="AGZ101" s="6"/>
      <c r="AHA101" s="6"/>
      <c r="AHB101" s="6"/>
      <c r="AHC101" s="6"/>
      <c r="AHD101" s="6"/>
      <c r="AHE101" s="6"/>
      <c r="AHF101" s="6"/>
      <c r="AHG101" s="6"/>
      <c r="AHH101" s="6"/>
      <c r="AHI101" s="6"/>
      <c r="AHJ101" s="6"/>
      <c r="AHK101" s="6"/>
      <c r="AHL101" s="6"/>
      <c r="AHM101" s="6"/>
      <c r="AHN101" s="6"/>
      <c r="AHO101" s="6"/>
      <c r="AHP101" s="6"/>
      <c r="AHQ101" s="6"/>
      <c r="AHR101" s="6"/>
      <c r="AHS101" s="6"/>
      <c r="AHT101" s="6"/>
      <c r="AHU101" s="6"/>
      <c r="AHV101" s="6"/>
      <c r="AHW101" s="6"/>
      <c r="AHX101" s="6"/>
      <c r="AHY101" s="6"/>
      <c r="AHZ101" s="6"/>
      <c r="AIA101" s="6"/>
      <c r="AIB101" s="6"/>
      <c r="AIC101" s="6"/>
      <c r="AID101" s="6"/>
      <c r="AIE101" s="6"/>
      <c r="AIF101" s="6"/>
      <c r="AIG101" s="6"/>
      <c r="AIH101" s="6"/>
      <c r="AII101" s="6"/>
      <c r="AIJ101" s="6"/>
      <c r="AIK101" s="6"/>
      <c r="AIL101" s="6"/>
      <c r="AIM101" s="6"/>
      <c r="AIN101" s="6"/>
      <c r="AIO101" s="6"/>
      <c r="AIP101" s="6"/>
      <c r="AIQ101" s="6"/>
      <c r="AIR101" s="6"/>
      <c r="AIS101" s="6"/>
      <c r="AIT101" s="6"/>
      <c r="AIU101" s="6"/>
      <c r="AIV101" s="6"/>
      <c r="AIW101" s="6"/>
      <c r="AIX101" s="6"/>
      <c r="AIY101" s="6"/>
      <c r="AIZ101" s="6"/>
      <c r="AJA101" s="6"/>
      <c r="AJB101" s="6"/>
      <c r="AJC101" s="6"/>
      <c r="AJD101" s="6"/>
      <c r="AJE101" s="6"/>
      <c r="AJF101" s="6"/>
      <c r="AJG101" s="6"/>
      <c r="AJH101" s="6"/>
      <c r="AJI101" s="6"/>
      <c r="AJJ101" s="6"/>
      <c r="AJK101" s="6"/>
      <c r="AJL101" s="6"/>
      <c r="AJM101" s="6"/>
      <c r="AJN101" s="6"/>
      <c r="AJO101" s="6"/>
      <c r="AJP101" s="6"/>
      <c r="AJQ101" s="6"/>
      <c r="AJR101" s="6"/>
      <c r="AJS101" s="6"/>
      <c r="AJT101" s="6"/>
      <c r="AJU101" s="6"/>
      <c r="AJV101" s="6"/>
      <c r="AJW101" s="6"/>
      <c r="AJX101" s="6"/>
      <c r="AJY101" s="6"/>
      <c r="AJZ101" s="6"/>
      <c r="AKA101" s="6"/>
      <c r="AKB101" s="6"/>
      <c r="AKC101" s="6"/>
      <c r="AKD101" s="6"/>
      <c r="AKE101" s="6"/>
      <c r="AKF101" s="6"/>
      <c r="AKG101" s="6"/>
      <c r="AKH101" s="6"/>
      <c r="AKI101" s="6"/>
      <c r="AKJ101" s="6"/>
      <c r="AKK101" s="6"/>
      <c r="AKL101" s="6"/>
      <c r="AKM101" s="6"/>
      <c r="AKN101" s="6"/>
      <c r="AKO101" s="6"/>
      <c r="AKP101" s="6"/>
      <c r="AKQ101" s="6"/>
      <c r="AKR101" s="6"/>
      <c r="AKS101" s="6"/>
      <c r="AKT101" s="6"/>
      <c r="AKU101" s="6"/>
      <c r="AKV101" s="6"/>
      <c r="AKW101" s="6"/>
      <c r="AKX101" s="6"/>
      <c r="AKY101" s="6"/>
      <c r="AKZ101" s="6"/>
      <c r="ALA101" s="6"/>
      <c r="ALB101" s="6"/>
      <c r="ALC101" s="6"/>
      <c r="ALD101" s="6"/>
      <c r="ALE101" s="6"/>
      <c r="ALF101" s="6"/>
      <c r="ALG101" s="6"/>
      <c r="ALH101" s="6"/>
      <c r="ALI101" s="6"/>
      <c r="ALJ101" s="6"/>
      <c r="ALK101" s="6"/>
      <c r="ALL101" s="6"/>
      <c r="ALM101" s="6"/>
      <c r="ALN101" s="6"/>
      <c r="ALO101" s="6"/>
      <c r="ALP101" s="6"/>
      <c r="ALQ101" s="6"/>
      <c r="ALR101" s="6"/>
      <c r="ALS101" s="6"/>
      <c r="ALT101" s="6"/>
      <c r="ALU101" s="6"/>
      <c r="ALV101" s="6"/>
      <c r="ALW101" s="6"/>
      <c r="ALX101" s="6"/>
      <c r="ALY101" s="6"/>
      <c r="ALZ101" s="6"/>
      <c r="AMA101" s="6"/>
      <c r="AMB101" s="6"/>
      <c r="AMC101" s="6"/>
      <c r="AMD101" s="6"/>
      <c r="AME101" s="6"/>
      <c r="AMF101" s="6"/>
      <c r="AMG101" s="6"/>
      <c r="AMH101" s="6"/>
      <c r="AMI101" s="6"/>
      <c r="AMJ101" s="6"/>
      <c r="AMK101" s="6"/>
      <c r="AML101" s="6"/>
      <c r="AMM101" s="6"/>
      <c r="AMN101" s="6"/>
      <c r="AMO101" s="6"/>
      <c r="AMP101" s="6"/>
      <c r="AMQ101" s="6"/>
      <c r="AMR101" s="6"/>
      <c r="AMS101" s="6"/>
      <c r="AMT101" s="6"/>
      <c r="AMU101" s="6"/>
      <c r="AMV101" s="6"/>
      <c r="AMW101" s="6"/>
      <c r="AMX101" s="6"/>
      <c r="AMY101" s="6"/>
      <c r="AMZ101" s="6"/>
      <c r="ANA101" s="6"/>
      <c r="ANB101" s="6"/>
      <c r="ANC101" s="6"/>
      <c r="AND101" s="6"/>
      <c r="ANE101" s="6"/>
      <c r="ANF101" s="6"/>
      <c r="ANG101" s="6"/>
      <c r="ANH101" s="6"/>
      <c r="ANI101" s="6"/>
      <c r="ANJ101" s="6"/>
      <c r="ANK101" s="6"/>
      <c r="ANL101" s="6"/>
      <c r="ANM101" s="6"/>
      <c r="ANN101" s="6"/>
      <c r="ANO101" s="6"/>
      <c r="ANP101" s="6"/>
      <c r="ANQ101" s="6"/>
      <c r="ANR101" s="6"/>
      <c r="ANS101" s="6"/>
      <c r="ANT101" s="6"/>
      <c r="ANU101" s="6"/>
      <c r="ANV101" s="6"/>
      <c r="ANW101" s="6"/>
      <c r="ANX101" s="6"/>
      <c r="ANY101" s="6"/>
      <c r="ANZ101" s="6"/>
      <c r="AOA101" s="6"/>
      <c r="AOB101" s="6"/>
      <c r="AOC101" s="6"/>
      <c r="AOD101" s="6"/>
      <c r="AOE101" s="6"/>
      <c r="AOF101" s="6"/>
      <c r="AOG101" s="6"/>
      <c r="AOH101" s="6"/>
      <c r="AOI101" s="6"/>
      <c r="AOJ101" s="6"/>
      <c r="AOK101" s="6"/>
      <c r="AOL101" s="6"/>
      <c r="AOM101" s="6"/>
      <c r="AON101" s="6"/>
      <c r="AOO101" s="6"/>
      <c r="AOP101" s="6"/>
      <c r="AOQ101" s="6"/>
      <c r="AOR101" s="6"/>
      <c r="AOS101" s="6"/>
      <c r="AOT101" s="6"/>
      <c r="AOU101" s="6"/>
      <c r="AOV101" s="6"/>
      <c r="AOW101" s="6"/>
      <c r="AOX101" s="6"/>
      <c r="AOY101" s="6"/>
      <c r="AOZ101" s="6"/>
      <c r="APA101" s="6"/>
      <c r="APB101" s="6"/>
      <c r="APC101" s="6"/>
      <c r="APD101" s="6"/>
      <c r="APE101" s="6"/>
      <c r="APF101" s="6"/>
      <c r="APG101" s="6"/>
      <c r="APH101" s="6"/>
      <c r="API101" s="6"/>
      <c r="APJ101" s="6"/>
      <c r="APK101" s="6"/>
      <c r="APL101" s="6"/>
      <c r="APM101" s="6"/>
      <c r="APN101" s="6"/>
      <c r="APO101" s="6"/>
      <c r="APP101" s="6"/>
      <c r="APQ101" s="6"/>
      <c r="APR101" s="6"/>
      <c r="APS101" s="6"/>
      <c r="APT101" s="6"/>
      <c r="APU101" s="6"/>
      <c r="APV101" s="6"/>
      <c r="APW101" s="6"/>
      <c r="APX101" s="6"/>
      <c r="APY101" s="6"/>
      <c r="APZ101" s="6"/>
      <c r="AQA101" s="6"/>
      <c r="AQB101" s="6"/>
      <c r="AQC101" s="6"/>
      <c r="AQD101" s="6"/>
      <c r="AQE101" s="6"/>
      <c r="AQF101" s="6"/>
      <c r="AQG101" s="6"/>
      <c r="AQH101" s="6"/>
      <c r="AQI101" s="6"/>
      <c r="AQJ101" s="6"/>
      <c r="AQK101" s="6"/>
      <c r="AQL101" s="6"/>
      <c r="AQM101" s="6"/>
      <c r="AQN101" s="6"/>
      <c r="AQO101" s="6"/>
      <c r="AQP101" s="6"/>
      <c r="AQQ101" s="6"/>
      <c r="AQR101" s="6"/>
      <c r="AQS101" s="6"/>
      <c r="AQT101" s="6"/>
      <c r="AQU101" s="6"/>
      <c r="AQV101" s="6"/>
      <c r="AQW101" s="6"/>
      <c r="AQX101" s="6"/>
      <c r="AQY101" s="6"/>
      <c r="AQZ101" s="6"/>
      <c r="ARA101" s="6"/>
      <c r="ARB101" s="6"/>
      <c r="ARC101" s="6"/>
      <c r="ARD101" s="6"/>
      <c r="ARE101" s="6"/>
      <c r="ARF101" s="6"/>
      <c r="ARG101" s="6"/>
      <c r="ARH101" s="6"/>
      <c r="ARI101" s="6"/>
      <c r="ARJ101" s="6"/>
      <c r="ARK101" s="6"/>
      <c r="ARL101" s="6"/>
      <c r="ARM101" s="6"/>
      <c r="ARN101" s="6"/>
      <c r="ARO101" s="6"/>
      <c r="ARP101" s="6"/>
      <c r="ARQ101" s="6"/>
      <c r="ARR101" s="6"/>
      <c r="ARS101" s="6"/>
      <c r="ART101" s="6"/>
      <c r="ARU101" s="6"/>
      <c r="ARV101" s="6"/>
      <c r="ARW101" s="6"/>
      <c r="ARX101" s="6"/>
      <c r="ARY101" s="6"/>
      <c r="ARZ101" s="6"/>
      <c r="ASA101" s="6"/>
      <c r="ASB101" s="6"/>
      <c r="ASC101" s="6"/>
      <c r="ASD101" s="6"/>
      <c r="ASE101" s="6"/>
      <c r="ASF101" s="6"/>
      <c r="ASG101" s="6"/>
    </row>
    <row r="102" spans="1:1177" ht="17.25" customHeight="1" x14ac:dyDescent="0.25">
      <c r="B102" s="9" t="s">
        <v>210</v>
      </c>
      <c r="C102" s="9"/>
      <c r="D102" s="182"/>
      <c r="F102"/>
      <c r="G102"/>
      <c r="H102" s="54"/>
      <c r="J102" s="1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  <c r="IV102" s="6"/>
      <c r="IW102" s="6"/>
      <c r="IX102" s="6"/>
      <c r="IY102" s="6"/>
      <c r="IZ102" s="6"/>
      <c r="JA102" s="6"/>
      <c r="JB102" s="6"/>
      <c r="JC102" s="6"/>
      <c r="JD102" s="6"/>
      <c r="JE102" s="6"/>
      <c r="JF102" s="6"/>
      <c r="JG102" s="6"/>
      <c r="JH102" s="6"/>
      <c r="JI102" s="6"/>
      <c r="JJ102" s="6"/>
      <c r="JK102" s="6"/>
      <c r="JL102" s="6"/>
      <c r="JM102" s="6"/>
      <c r="JN102" s="6"/>
      <c r="JO102" s="6"/>
      <c r="JP102" s="6"/>
      <c r="JQ102" s="6"/>
      <c r="JR102" s="6"/>
      <c r="JS102" s="6"/>
      <c r="JT102" s="6"/>
      <c r="JU102" s="6"/>
      <c r="JV102" s="6"/>
      <c r="JW102" s="6"/>
      <c r="JX102" s="6"/>
      <c r="JY102" s="6"/>
      <c r="JZ102" s="6"/>
      <c r="KA102" s="6"/>
      <c r="KB102" s="6"/>
      <c r="KC102" s="6"/>
      <c r="KD102" s="6"/>
      <c r="KE102" s="6"/>
      <c r="KF102" s="6"/>
      <c r="KG102" s="6"/>
      <c r="KH102" s="6"/>
      <c r="KI102" s="6"/>
      <c r="KJ102" s="6"/>
      <c r="KK102" s="6"/>
      <c r="KL102" s="6"/>
      <c r="KM102" s="6"/>
      <c r="KN102" s="6"/>
      <c r="KO102" s="6"/>
      <c r="KP102" s="6"/>
      <c r="KQ102" s="6"/>
      <c r="KR102" s="6"/>
      <c r="KS102" s="6"/>
      <c r="KT102" s="6"/>
      <c r="KU102" s="6"/>
      <c r="KV102" s="6"/>
      <c r="KW102" s="6"/>
      <c r="KX102" s="6"/>
      <c r="KY102" s="6"/>
      <c r="KZ102" s="6"/>
      <c r="LA102" s="6"/>
      <c r="LB102" s="6"/>
      <c r="LC102" s="6"/>
      <c r="LD102" s="6"/>
      <c r="LE102" s="6"/>
      <c r="LF102" s="6"/>
      <c r="LG102" s="6"/>
      <c r="LH102" s="6"/>
      <c r="LI102" s="6"/>
      <c r="LJ102" s="6"/>
      <c r="LK102" s="6"/>
      <c r="LL102" s="6"/>
      <c r="LM102" s="6"/>
      <c r="LN102" s="6"/>
      <c r="LO102" s="6"/>
      <c r="LP102" s="6"/>
      <c r="LQ102" s="6"/>
      <c r="LR102" s="6"/>
      <c r="LS102" s="6"/>
      <c r="LT102" s="6"/>
      <c r="LU102" s="6"/>
      <c r="LV102" s="6"/>
      <c r="LW102" s="6"/>
      <c r="LX102" s="6"/>
      <c r="LY102" s="6"/>
      <c r="LZ102" s="6"/>
      <c r="MA102" s="6"/>
      <c r="MB102" s="6"/>
      <c r="MC102" s="6"/>
      <c r="MD102" s="6"/>
      <c r="ME102" s="6"/>
      <c r="MF102" s="6"/>
      <c r="MG102" s="6"/>
      <c r="MH102" s="6"/>
      <c r="MI102" s="6"/>
      <c r="MJ102" s="6"/>
      <c r="MK102" s="6"/>
      <c r="ML102" s="6"/>
      <c r="MM102" s="6"/>
      <c r="MN102" s="6"/>
      <c r="MO102" s="6"/>
      <c r="MP102" s="6"/>
      <c r="MQ102" s="6"/>
      <c r="MR102" s="6"/>
      <c r="MS102" s="6"/>
      <c r="MT102" s="6"/>
      <c r="MU102" s="6"/>
      <c r="MV102" s="6"/>
      <c r="MW102" s="6"/>
      <c r="MX102" s="6"/>
      <c r="MY102" s="6"/>
      <c r="MZ102" s="6"/>
      <c r="NA102" s="6"/>
      <c r="NB102" s="6"/>
      <c r="NC102" s="6"/>
      <c r="ND102" s="6"/>
      <c r="NE102" s="6"/>
      <c r="NF102" s="6"/>
      <c r="NG102" s="6"/>
      <c r="NH102" s="6"/>
      <c r="NI102" s="6"/>
      <c r="NJ102" s="6"/>
      <c r="NK102" s="6"/>
      <c r="NL102" s="6"/>
      <c r="NM102" s="6"/>
      <c r="NN102" s="6"/>
      <c r="NO102" s="6"/>
      <c r="NP102" s="6"/>
      <c r="NQ102" s="6"/>
      <c r="NR102" s="6"/>
      <c r="NS102" s="6"/>
      <c r="NT102" s="6"/>
      <c r="NU102" s="6"/>
      <c r="NV102" s="6"/>
      <c r="NW102" s="6"/>
      <c r="NX102" s="6"/>
      <c r="NY102" s="6"/>
      <c r="NZ102" s="6"/>
      <c r="OA102" s="6"/>
      <c r="OB102" s="6"/>
      <c r="OC102" s="6"/>
      <c r="OD102" s="6"/>
      <c r="OE102" s="6"/>
      <c r="OF102" s="6"/>
      <c r="OG102" s="6"/>
      <c r="OH102" s="6"/>
      <c r="OI102" s="6"/>
      <c r="OJ102" s="6"/>
      <c r="OK102" s="6"/>
      <c r="OL102" s="6"/>
      <c r="OM102" s="6"/>
      <c r="ON102" s="6"/>
      <c r="OO102" s="6"/>
      <c r="OP102" s="6"/>
      <c r="OQ102" s="6"/>
      <c r="OR102" s="6"/>
      <c r="OS102" s="6"/>
      <c r="OT102" s="6"/>
      <c r="OU102" s="6"/>
      <c r="OV102" s="6"/>
      <c r="OW102" s="6"/>
      <c r="OX102" s="6"/>
      <c r="OY102" s="6"/>
      <c r="OZ102" s="6"/>
      <c r="PA102" s="6"/>
      <c r="PB102" s="6"/>
      <c r="PC102" s="6"/>
      <c r="PD102" s="6"/>
      <c r="PE102" s="6"/>
      <c r="PF102" s="6"/>
      <c r="PG102" s="6"/>
      <c r="PH102" s="6"/>
      <c r="PI102" s="6"/>
      <c r="PJ102" s="6"/>
      <c r="PK102" s="6"/>
      <c r="PL102" s="6"/>
      <c r="PM102" s="6"/>
      <c r="PN102" s="6"/>
      <c r="PO102" s="6"/>
      <c r="PP102" s="6"/>
      <c r="PQ102" s="6"/>
      <c r="PR102" s="6"/>
      <c r="PS102" s="6"/>
      <c r="PT102" s="6"/>
      <c r="PU102" s="6"/>
      <c r="PV102" s="6"/>
      <c r="PW102" s="6"/>
      <c r="PX102" s="6"/>
      <c r="PY102" s="6"/>
      <c r="PZ102" s="6"/>
      <c r="QA102" s="6"/>
      <c r="QB102" s="6"/>
      <c r="QC102" s="6"/>
      <c r="QD102" s="6"/>
      <c r="QE102" s="6"/>
      <c r="QF102" s="6"/>
      <c r="QG102" s="6"/>
      <c r="QH102" s="6"/>
      <c r="QI102" s="6"/>
      <c r="QJ102" s="6"/>
      <c r="QK102" s="6"/>
      <c r="QL102" s="6"/>
      <c r="QM102" s="6"/>
      <c r="QN102" s="6"/>
      <c r="QO102" s="6"/>
      <c r="QP102" s="6"/>
      <c r="QQ102" s="6"/>
      <c r="QR102" s="6"/>
      <c r="QS102" s="6"/>
      <c r="QT102" s="6"/>
      <c r="QU102" s="6"/>
      <c r="QV102" s="6"/>
      <c r="QW102" s="6"/>
      <c r="QX102" s="6"/>
      <c r="QY102" s="6"/>
      <c r="QZ102" s="6"/>
      <c r="RA102" s="6"/>
      <c r="RB102" s="6"/>
      <c r="RC102" s="6"/>
      <c r="RD102" s="6"/>
      <c r="RE102" s="6"/>
      <c r="RF102" s="6"/>
      <c r="RG102" s="6"/>
      <c r="RH102" s="6"/>
      <c r="RI102" s="6"/>
      <c r="RJ102" s="6"/>
      <c r="RK102" s="6"/>
      <c r="RL102" s="6"/>
      <c r="RM102" s="6"/>
      <c r="RN102" s="6"/>
      <c r="RO102" s="6"/>
      <c r="RP102" s="6"/>
      <c r="RQ102" s="6"/>
      <c r="RR102" s="6"/>
      <c r="RS102" s="6"/>
      <c r="RT102" s="6"/>
      <c r="RU102" s="6"/>
      <c r="RV102" s="6"/>
      <c r="RW102" s="6"/>
      <c r="RX102" s="6"/>
      <c r="RY102" s="6"/>
      <c r="RZ102" s="6"/>
      <c r="SA102" s="6"/>
      <c r="SB102" s="6"/>
      <c r="SC102" s="6"/>
      <c r="SD102" s="6"/>
      <c r="SE102" s="6"/>
      <c r="SF102" s="6"/>
      <c r="SG102" s="6"/>
      <c r="SH102" s="6"/>
      <c r="SI102" s="6"/>
      <c r="SJ102" s="6"/>
      <c r="SK102" s="6"/>
      <c r="SL102" s="6"/>
      <c r="SM102" s="6"/>
      <c r="SN102" s="6"/>
      <c r="SO102" s="6"/>
      <c r="SP102" s="6"/>
      <c r="SQ102" s="6"/>
      <c r="SR102" s="6"/>
      <c r="SS102" s="6"/>
      <c r="ST102" s="6"/>
      <c r="SU102" s="6"/>
      <c r="SV102" s="6"/>
      <c r="SW102" s="6"/>
      <c r="SX102" s="6"/>
      <c r="SY102" s="6"/>
      <c r="SZ102" s="6"/>
      <c r="TA102" s="6"/>
      <c r="TB102" s="6"/>
      <c r="TC102" s="6"/>
      <c r="TD102" s="6"/>
      <c r="TE102" s="6"/>
      <c r="TF102" s="6"/>
      <c r="TG102" s="6"/>
      <c r="TH102" s="6"/>
      <c r="TI102" s="6"/>
      <c r="TJ102" s="6"/>
      <c r="TK102" s="6"/>
      <c r="TL102" s="6"/>
      <c r="TM102" s="6"/>
      <c r="TN102" s="6"/>
      <c r="TO102" s="6"/>
      <c r="TP102" s="6"/>
      <c r="TQ102" s="6"/>
      <c r="TR102" s="6"/>
      <c r="TS102" s="6"/>
      <c r="TT102" s="6"/>
      <c r="TU102" s="6"/>
      <c r="TV102" s="6"/>
      <c r="TW102" s="6"/>
      <c r="TX102" s="6"/>
      <c r="TY102" s="6"/>
      <c r="TZ102" s="6"/>
      <c r="UA102" s="6"/>
      <c r="UB102" s="6"/>
      <c r="UC102" s="6"/>
      <c r="UD102" s="6"/>
      <c r="UE102" s="6"/>
      <c r="UF102" s="6"/>
      <c r="UG102" s="6"/>
      <c r="UH102" s="6"/>
      <c r="UI102" s="6"/>
      <c r="UJ102" s="6"/>
      <c r="UK102" s="6"/>
      <c r="UL102" s="6"/>
      <c r="UM102" s="6"/>
      <c r="UN102" s="6"/>
      <c r="UO102" s="6"/>
      <c r="UP102" s="6"/>
      <c r="UQ102" s="6"/>
      <c r="UR102" s="6"/>
      <c r="US102" s="6"/>
      <c r="UT102" s="6"/>
      <c r="UU102" s="6"/>
      <c r="UV102" s="6"/>
      <c r="UW102" s="6"/>
      <c r="UX102" s="6"/>
      <c r="UY102" s="6"/>
      <c r="UZ102" s="6"/>
      <c r="VA102" s="6"/>
      <c r="VB102" s="6"/>
      <c r="VC102" s="6"/>
      <c r="VD102" s="6"/>
      <c r="VE102" s="6"/>
      <c r="VF102" s="6"/>
      <c r="VG102" s="6"/>
      <c r="VH102" s="6"/>
      <c r="VI102" s="6"/>
      <c r="VJ102" s="6"/>
      <c r="VK102" s="6"/>
      <c r="VL102" s="6"/>
      <c r="VM102" s="6"/>
      <c r="VN102" s="6"/>
      <c r="VO102" s="6"/>
      <c r="VP102" s="6"/>
      <c r="VQ102" s="6"/>
      <c r="VR102" s="6"/>
      <c r="VS102" s="6"/>
      <c r="VT102" s="6"/>
      <c r="VU102" s="6"/>
      <c r="VV102" s="6"/>
      <c r="VW102" s="6"/>
      <c r="VX102" s="6"/>
      <c r="VY102" s="6"/>
      <c r="VZ102" s="6"/>
      <c r="WA102" s="6"/>
      <c r="WB102" s="6"/>
      <c r="WC102" s="6"/>
      <c r="WD102" s="6"/>
      <c r="WE102" s="6"/>
      <c r="WF102" s="6"/>
      <c r="WG102" s="6"/>
      <c r="WH102" s="6"/>
      <c r="WI102" s="6"/>
      <c r="WJ102" s="6"/>
      <c r="WK102" s="6"/>
      <c r="WL102" s="6"/>
      <c r="WM102" s="6"/>
      <c r="WN102" s="6"/>
      <c r="WO102" s="6"/>
      <c r="WP102" s="6"/>
      <c r="WQ102" s="6"/>
      <c r="WR102" s="6"/>
      <c r="WS102" s="6"/>
      <c r="WT102" s="6"/>
      <c r="WU102" s="6"/>
      <c r="WV102" s="6"/>
      <c r="WW102" s="6"/>
      <c r="WX102" s="6"/>
      <c r="WY102" s="6"/>
      <c r="WZ102" s="6"/>
      <c r="XA102" s="6"/>
      <c r="XB102" s="6"/>
      <c r="XC102" s="6"/>
      <c r="XD102" s="6"/>
      <c r="XE102" s="6"/>
      <c r="XF102" s="6"/>
      <c r="XG102" s="6"/>
      <c r="XH102" s="6"/>
      <c r="XI102" s="6"/>
      <c r="XJ102" s="6"/>
      <c r="XK102" s="6"/>
      <c r="XL102" s="6"/>
      <c r="XM102" s="6"/>
      <c r="XN102" s="6"/>
      <c r="XO102" s="6"/>
      <c r="XP102" s="6"/>
      <c r="XQ102" s="6"/>
      <c r="XR102" s="6"/>
      <c r="XS102" s="6"/>
      <c r="XT102" s="6"/>
      <c r="XU102" s="6"/>
      <c r="XV102" s="6"/>
      <c r="XW102" s="6"/>
      <c r="XX102" s="6"/>
      <c r="XY102" s="6"/>
      <c r="XZ102" s="6"/>
      <c r="YA102" s="6"/>
      <c r="YB102" s="6"/>
      <c r="YC102" s="6"/>
      <c r="YD102" s="6"/>
      <c r="YE102" s="6"/>
      <c r="YF102" s="6"/>
      <c r="YG102" s="6"/>
      <c r="YH102" s="6"/>
      <c r="YI102" s="6"/>
      <c r="YJ102" s="6"/>
      <c r="YK102" s="6"/>
      <c r="YL102" s="6"/>
      <c r="YM102" s="6"/>
      <c r="YN102" s="6"/>
      <c r="YO102" s="6"/>
      <c r="YP102" s="6"/>
      <c r="YQ102" s="6"/>
      <c r="YR102" s="6"/>
      <c r="YS102" s="6"/>
      <c r="YT102" s="6"/>
      <c r="YU102" s="6"/>
      <c r="YV102" s="6"/>
      <c r="YW102" s="6"/>
      <c r="YX102" s="6"/>
      <c r="YY102" s="6"/>
      <c r="YZ102" s="6"/>
      <c r="ZA102" s="6"/>
      <c r="ZB102" s="6"/>
      <c r="ZC102" s="6"/>
      <c r="ZD102" s="6"/>
      <c r="ZE102" s="6"/>
      <c r="ZF102" s="6"/>
      <c r="ZG102" s="6"/>
      <c r="ZH102" s="6"/>
      <c r="ZI102" s="6"/>
      <c r="ZJ102" s="6"/>
      <c r="ZK102" s="6"/>
      <c r="ZL102" s="6"/>
      <c r="ZM102" s="6"/>
      <c r="ZN102" s="6"/>
      <c r="ZO102" s="6"/>
      <c r="ZP102" s="6"/>
      <c r="ZQ102" s="6"/>
      <c r="ZR102" s="6"/>
      <c r="ZS102" s="6"/>
      <c r="ZT102" s="6"/>
      <c r="ZU102" s="6"/>
      <c r="ZV102" s="6"/>
      <c r="ZW102" s="6"/>
      <c r="ZX102" s="6"/>
      <c r="ZY102" s="6"/>
      <c r="ZZ102" s="6"/>
      <c r="AAA102" s="6"/>
      <c r="AAB102" s="6"/>
      <c r="AAC102" s="6"/>
      <c r="AAD102" s="6"/>
      <c r="AAE102" s="6"/>
      <c r="AAF102" s="6"/>
      <c r="AAG102" s="6"/>
      <c r="AAH102" s="6"/>
      <c r="AAI102" s="6"/>
      <c r="AAJ102" s="6"/>
      <c r="AAK102" s="6"/>
      <c r="AAL102" s="6"/>
      <c r="AAM102" s="6"/>
      <c r="AAN102" s="6"/>
      <c r="AAO102" s="6"/>
      <c r="AAP102" s="6"/>
      <c r="AAQ102" s="6"/>
      <c r="AAR102" s="6"/>
      <c r="AAS102" s="6"/>
      <c r="AAT102" s="6"/>
      <c r="AAU102" s="6"/>
      <c r="AAV102" s="6"/>
      <c r="AAW102" s="6"/>
      <c r="AAX102" s="6"/>
      <c r="AAY102" s="6"/>
      <c r="AAZ102" s="6"/>
      <c r="ABA102" s="6"/>
      <c r="ABB102" s="6"/>
      <c r="ABC102" s="6"/>
      <c r="ABD102" s="6"/>
      <c r="ABE102" s="6"/>
      <c r="ABF102" s="6"/>
      <c r="ABG102" s="6"/>
      <c r="ABH102" s="6"/>
      <c r="ABI102" s="6"/>
      <c r="ABJ102" s="6"/>
      <c r="ABK102" s="6"/>
      <c r="ABL102" s="6"/>
      <c r="ABM102" s="6"/>
      <c r="ABN102" s="6"/>
      <c r="ABO102" s="6"/>
      <c r="ABP102" s="6"/>
      <c r="ABQ102" s="6"/>
      <c r="ABR102" s="6"/>
      <c r="ABS102" s="6"/>
      <c r="ABT102" s="6"/>
      <c r="ABU102" s="6"/>
      <c r="ABV102" s="6"/>
      <c r="ABW102" s="6"/>
      <c r="ABX102" s="6"/>
      <c r="ABY102" s="6"/>
      <c r="ABZ102" s="6"/>
      <c r="ACA102" s="6"/>
      <c r="ACB102" s="6"/>
      <c r="ACC102" s="6"/>
      <c r="ACD102" s="6"/>
      <c r="ACE102" s="6"/>
      <c r="ACF102" s="6"/>
      <c r="ACG102" s="6"/>
      <c r="ACH102" s="6"/>
      <c r="ACI102" s="6"/>
      <c r="ACJ102" s="6"/>
      <c r="ACK102" s="6"/>
      <c r="ACL102" s="6"/>
      <c r="ACM102" s="6"/>
      <c r="ACN102" s="6"/>
      <c r="ACO102" s="6"/>
      <c r="ACP102" s="6"/>
      <c r="ACQ102" s="6"/>
      <c r="ACR102" s="6"/>
      <c r="ACS102" s="6"/>
      <c r="ACT102" s="6"/>
      <c r="ACU102" s="6"/>
      <c r="ACV102" s="6"/>
      <c r="ACW102" s="6"/>
      <c r="ACX102" s="6"/>
      <c r="ACY102" s="6"/>
      <c r="ACZ102" s="6"/>
      <c r="ADA102" s="6"/>
      <c r="ADB102" s="6"/>
      <c r="ADC102" s="6"/>
      <c r="ADD102" s="6"/>
      <c r="ADE102" s="6"/>
      <c r="ADF102" s="6"/>
      <c r="ADG102" s="6"/>
      <c r="ADH102" s="6"/>
      <c r="ADI102" s="6"/>
      <c r="ADJ102" s="6"/>
      <c r="ADK102" s="6"/>
      <c r="ADL102" s="6"/>
      <c r="ADM102" s="6"/>
      <c r="ADN102" s="6"/>
      <c r="ADO102" s="6"/>
      <c r="ADP102" s="6"/>
      <c r="ADQ102" s="6"/>
      <c r="ADR102" s="6"/>
      <c r="ADS102" s="6"/>
      <c r="ADT102" s="6"/>
      <c r="ADU102" s="6"/>
      <c r="ADV102" s="6"/>
      <c r="ADW102" s="6"/>
      <c r="ADX102" s="6"/>
      <c r="ADY102" s="6"/>
      <c r="ADZ102" s="6"/>
      <c r="AEA102" s="6"/>
      <c r="AEB102" s="6"/>
      <c r="AEC102" s="6"/>
      <c r="AED102" s="6"/>
      <c r="AEE102" s="6"/>
      <c r="AEF102" s="6"/>
      <c r="AEG102" s="6"/>
      <c r="AEH102" s="6"/>
      <c r="AEI102" s="6"/>
      <c r="AEJ102" s="6"/>
      <c r="AEK102" s="6"/>
      <c r="AEL102" s="6"/>
      <c r="AEM102" s="6"/>
      <c r="AEN102" s="6"/>
      <c r="AEO102" s="6"/>
      <c r="AEP102" s="6"/>
      <c r="AEQ102" s="6"/>
      <c r="AER102" s="6"/>
      <c r="AES102" s="6"/>
      <c r="AET102" s="6"/>
      <c r="AEU102" s="6"/>
      <c r="AEV102" s="6"/>
      <c r="AEW102" s="6"/>
      <c r="AEX102" s="6"/>
      <c r="AEY102" s="6"/>
      <c r="AEZ102" s="6"/>
      <c r="AFA102" s="6"/>
      <c r="AFB102" s="6"/>
      <c r="AFC102" s="6"/>
      <c r="AFD102" s="6"/>
      <c r="AFE102" s="6"/>
      <c r="AFF102" s="6"/>
      <c r="AFG102" s="6"/>
      <c r="AFH102" s="6"/>
      <c r="AFI102" s="6"/>
      <c r="AFJ102" s="6"/>
      <c r="AFK102" s="6"/>
      <c r="AFL102" s="6"/>
      <c r="AFM102" s="6"/>
      <c r="AFN102" s="6"/>
      <c r="AFO102" s="6"/>
      <c r="AFP102" s="6"/>
      <c r="AFQ102" s="6"/>
      <c r="AFR102" s="6"/>
      <c r="AFS102" s="6"/>
      <c r="AFT102" s="6"/>
      <c r="AFU102" s="6"/>
      <c r="AFV102" s="6"/>
      <c r="AFW102" s="6"/>
      <c r="AFX102" s="6"/>
      <c r="AFY102" s="6"/>
      <c r="AFZ102" s="6"/>
      <c r="AGA102" s="6"/>
      <c r="AGB102" s="6"/>
      <c r="AGC102" s="6"/>
      <c r="AGD102" s="6"/>
      <c r="AGE102" s="6"/>
      <c r="AGF102" s="6"/>
      <c r="AGG102" s="6"/>
      <c r="AGH102" s="6"/>
      <c r="AGI102" s="6"/>
      <c r="AGJ102" s="6"/>
      <c r="AGK102" s="6"/>
      <c r="AGL102" s="6"/>
      <c r="AGM102" s="6"/>
      <c r="AGN102" s="6"/>
      <c r="AGO102" s="6"/>
      <c r="AGP102" s="6"/>
      <c r="AGQ102" s="6"/>
      <c r="AGR102" s="6"/>
      <c r="AGS102" s="6"/>
      <c r="AGT102" s="6"/>
      <c r="AGU102" s="6"/>
      <c r="AGV102" s="6"/>
      <c r="AGW102" s="6"/>
      <c r="AGX102" s="6"/>
      <c r="AGY102" s="6"/>
      <c r="AGZ102" s="6"/>
      <c r="AHA102" s="6"/>
      <c r="AHB102" s="6"/>
      <c r="AHC102" s="6"/>
      <c r="AHD102" s="6"/>
      <c r="AHE102" s="6"/>
      <c r="AHF102" s="6"/>
      <c r="AHG102" s="6"/>
      <c r="AHH102" s="6"/>
      <c r="AHI102" s="6"/>
      <c r="AHJ102" s="6"/>
      <c r="AHK102" s="6"/>
      <c r="AHL102" s="6"/>
      <c r="AHM102" s="6"/>
      <c r="AHN102" s="6"/>
      <c r="AHO102" s="6"/>
      <c r="AHP102" s="6"/>
      <c r="AHQ102" s="6"/>
      <c r="AHR102" s="6"/>
      <c r="AHS102" s="6"/>
      <c r="AHT102" s="6"/>
      <c r="AHU102" s="6"/>
      <c r="AHV102" s="6"/>
      <c r="AHW102" s="6"/>
      <c r="AHX102" s="6"/>
      <c r="AHY102" s="6"/>
      <c r="AHZ102" s="6"/>
      <c r="AIA102" s="6"/>
      <c r="AIB102" s="6"/>
      <c r="AIC102" s="6"/>
      <c r="AID102" s="6"/>
      <c r="AIE102" s="6"/>
      <c r="AIF102" s="6"/>
      <c r="AIG102" s="6"/>
      <c r="AIH102" s="6"/>
      <c r="AII102" s="6"/>
      <c r="AIJ102" s="6"/>
      <c r="AIK102" s="6"/>
      <c r="AIL102" s="6"/>
      <c r="AIM102" s="6"/>
      <c r="AIN102" s="6"/>
      <c r="AIO102" s="6"/>
      <c r="AIP102" s="6"/>
      <c r="AIQ102" s="6"/>
      <c r="AIR102" s="6"/>
      <c r="AIS102" s="6"/>
      <c r="AIT102" s="6"/>
      <c r="AIU102" s="6"/>
      <c r="AIV102" s="6"/>
      <c r="AIW102" s="6"/>
      <c r="AIX102" s="6"/>
      <c r="AIY102" s="6"/>
      <c r="AIZ102" s="6"/>
      <c r="AJA102" s="6"/>
      <c r="AJB102" s="6"/>
      <c r="AJC102" s="6"/>
      <c r="AJD102" s="6"/>
      <c r="AJE102" s="6"/>
      <c r="AJF102" s="6"/>
      <c r="AJG102" s="6"/>
      <c r="AJH102" s="6"/>
      <c r="AJI102" s="6"/>
      <c r="AJJ102" s="6"/>
      <c r="AJK102" s="6"/>
      <c r="AJL102" s="6"/>
      <c r="AJM102" s="6"/>
      <c r="AJN102" s="6"/>
      <c r="AJO102" s="6"/>
      <c r="AJP102" s="6"/>
      <c r="AJQ102" s="6"/>
      <c r="AJR102" s="6"/>
      <c r="AJS102" s="6"/>
      <c r="AJT102" s="6"/>
      <c r="AJU102" s="6"/>
      <c r="AJV102" s="6"/>
      <c r="AJW102" s="6"/>
      <c r="AJX102" s="6"/>
      <c r="AJY102" s="6"/>
      <c r="AJZ102" s="6"/>
      <c r="AKA102" s="6"/>
      <c r="AKB102" s="6"/>
      <c r="AKC102" s="6"/>
      <c r="AKD102" s="6"/>
      <c r="AKE102" s="6"/>
      <c r="AKF102" s="6"/>
      <c r="AKG102" s="6"/>
      <c r="AKH102" s="6"/>
      <c r="AKI102" s="6"/>
      <c r="AKJ102" s="6"/>
      <c r="AKK102" s="6"/>
      <c r="AKL102" s="6"/>
      <c r="AKM102" s="6"/>
      <c r="AKN102" s="6"/>
      <c r="AKO102" s="6"/>
      <c r="AKP102" s="6"/>
      <c r="AKQ102" s="6"/>
      <c r="AKR102" s="6"/>
      <c r="AKS102" s="6"/>
      <c r="AKT102" s="6"/>
      <c r="AKU102" s="6"/>
      <c r="AKV102" s="6"/>
      <c r="AKW102" s="6"/>
      <c r="AKX102" s="6"/>
      <c r="AKY102" s="6"/>
      <c r="AKZ102" s="6"/>
      <c r="ALA102" s="6"/>
      <c r="ALB102" s="6"/>
      <c r="ALC102" s="6"/>
      <c r="ALD102" s="6"/>
      <c r="ALE102" s="6"/>
      <c r="ALF102" s="6"/>
      <c r="ALG102" s="6"/>
      <c r="ALH102" s="6"/>
      <c r="ALI102" s="6"/>
      <c r="ALJ102" s="6"/>
      <c r="ALK102" s="6"/>
      <c r="ALL102" s="6"/>
      <c r="ALM102" s="6"/>
      <c r="ALN102" s="6"/>
      <c r="ALO102" s="6"/>
      <c r="ALP102" s="6"/>
      <c r="ALQ102" s="6"/>
      <c r="ALR102" s="6"/>
      <c r="ALS102" s="6"/>
      <c r="ALT102" s="6"/>
      <c r="ALU102" s="6"/>
      <c r="ALV102" s="6"/>
      <c r="ALW102" s="6"/>
      <c r="ALX102" s="6"/>
      <c r="ALY102" s="6"/>
      <c r="ALZ102" s="6"/>
      <c r="AMA102" s="6"/>
      <c r="AMB102" s="6"/>
      <c r="AMC102" s="6"/>
      <c r="AMD102" s="6"/>
      <c r="AME102" s="6"/>
      <c r="AMF102" s="6"/>
      <c r="AMG102" s="6"/>
      <c r="AMH102" s="6"/>
      <c r="AMI102" s="6"/>
      <c r="AMJ102" s="6"/>
      <c r="AMK102" s="6"/>
      <c r="AML102" s="6"/>
      <c r="AMM102" s="6"/>
      <c r="AMN102" s="6"/>
      <c r="AMO102" s="6"/>
      <c r="AMP102" s="6"/>
      <c r="AMQ102" s="6"/>
      <c r="AMR102" s="6"/>
      <c r="AMS102" s="6"/>
      <c r="AMT102" s="6"/>
      <c r="AMU102" s="6"/>
      <c r="AMV102" s="6"/>
      <c r="AMW102" s="6"/>
      <c r="AMX102" s="6"/>
      <c r="AMY102" s="6"/>
      <c r="AMZ102" s="6"/>
      <c r="ANA102" s="6"/>
      <c r="ANB102" s="6"/>
      <c r="ANC102" s="6"/>
      <c r="AND102" s="6"/>
      <c r="ANE102" s="6"/>
      <c r="ANF102" s="6"/>
      <c r="ANG102" s="6"/>
      <c r="ANH102" s="6"/>
      <c r="ANI102" s="6"/>
      <c r="ANJ102" s="6"/>
      <c r="ANK102" s="6"/>
      <c r="ANL102" s="6"/>
      <c r="ANM102" s="6"/>
      <c r="ANN102" s="6"/>
      <c r="ANO102" s="6"/>
      <c r="ANP102" s="6"/>
      <c r="ANQ102" s="6"/>
      <c r="ANR102" s="6"/>
      <c r="ANS102" s="6"/>
      <c r="ANT102" s="6"/>
      <c r="ANU102" s="6"/>
      <c r="ANV102" s="6"/>
      <c r="ANW102" s="6"/>
      <c r="ANX102" s="6"/>
      <c r="ANY102" s="6"/>
      <c r="ANZ102" s="6"/>
      <c r="AOA102" s="6"/>
      <c r="AOB102" s="6"/>
      <c r="AOC102" s="6"/>
      <c r="AOD102" s="6"/>
      <c r="AOE102" s="6"/>
      <c r="AOF102" s="6"/>
      <c r="AOG102" s="6"/>
      <c r="AOH102" s="6"/>
      <c r="AOI102" s="6"/>
      <c r="AOJ102" s="6"/>
      <c r="AOK102" s="6"/>
      <c r="AOL102" s="6"/>
      <c r="AOM102" s="6"/>
      <c r="AON102" s="6"/>
      <c r="AOO102" s="6"/>
      <c r="AOP102" s="6"/>
      <c r="AOQ102" s="6"/>
      <c r="AOR102" s="6"/>
      <c r="AOS102" s="6"/>
      <c r="AOT102" s="6"/>
      <c r="AOU102" s="6"/>
      <c r="AOV102" s="6"/>
      <c r="AOW102" s="6"/>
      <c r="AOX102" s="6"/>
      <c r="AOY102" s="6"/>
      <c r="AOZ102" s="6"/>
      <c r="APA102" s="6"/>
      <c r="APB102" s="6"/>
      <c r="APC102" s="6"/>
      <c r="APD102" s="6"/>
      <c r="APE102" s="6"/>
      <c r="APF102" s="6"/>
      <c r="APG102" s="6"/>
      <c r="APH102" s="6"/>
      <c r="API102" s="6"/>
      <c r="APJ102" s="6"/>
      <c r="APK102" s="6"/>
      <c r="APL102" s="6"/>
      <c r="APM102" s="6"/>
      <c r="APN102" s="6"/>
      <c r="APO102" s="6"/>
      <c r="APP102" s="6"/>
      <c r="APQ102" s="6"/>
      <c r="APR102" s="6"/>
      <c r="APS102" s="6"/>
      <c r="APT102" s="6"/>
      <c r="APU102" s="6"/>
      <c r="APV102" s="6"/>
      <c r="APW102" s="6"/>
      <c r="APX102" s="6"/>
      <c r="APY102" s="6"/>
      <c r="APZ102" s="6"/>
      <c r="AQA102" s="6"/>
      <c r="AQB102" s="6"/>
      <c r="AQC102" s="6"/>
      <c r="AQD102" s="6"/>
      <c r="AQE102" s="6"/>
      <c r="AQF102" s="6"/>
      <c r="AQG102" s="6"/>
      <c r="AQH102" s="6"/>
      <c r="AQI102" s="6"/>
      <c r="AQJ102" s="6"/>
      <c r="AQK102" s="6"/>
      <c r="AQL102" s="6"/>
      <c r="AQM102" s="6"/>
      <c r="AQN102" s="6"/>
      <c r="AQO102" s="6"/>
      <c r="AQP102" s="6"/>
      <c r="AQQ102" s="6"/>
      <c r="AQR102" s="6"/>
      <c r="AQS102" s="6"/>
      <c r="AQT102" s="6"/>
      <c r="AQU102" s="6"/>
      <c r="AQV102" s="6"/>
      <c r="AQW102" s="6"/>
      <c r="AQX102" s="6"/>
      <c r="AQY102" s="6"/>
      <c r="AQZ102" s="6"/>
      <c r="ARA102" s="6"/>
      <c r="ARB102" s="6"/>
      <c r="ARC102" s="6"/>
      <c r="ARD102" s="6"/>
      <c r="ARE102" s="6"/>
      <c r="ARF102" s="6"/>
      <c r="ARG102" s="6"/>
      <c r="ARH102" s="6"/>
      <c r="ARI102" s="6"/>
      <c r="ARJ102" s="6"/>
      <c r="ARK102" s="6"/>
      <c r="ARL102" s="6"/>
      <c r="ARM102" s="6"/>
      <c r="ARN102" s="6"/>
      <c r="ARO102" s="6"/>
      <c r="ARP102" s="6"/>
      <c r="ARQ102" s="6"/>
      <c r="ARR102" s="6"/>
      <c r="ARS102" s="6"/>
      <c r="ART102" s="6"/>
      <c r="ARU102" s="6"/>
      <c r="ARV102" s="6"/>
      <c r="ARW102" s="6"/>
      <c r="ARX102" s="6"/>
      <c r="ARY102" s="6"/>
      <c r="ARZ102" s="6"/>
      <c r="ASA102" s="6"/>
      <c r="ASB102" s="6"/>
      <c r="ASC102" s="6"/>
      <c r="ASD102" s="6"/>
      <c r="ASE102" s="6"/>
      <c r="ASF102" s="6"/>
    </row>
    <row r="103" spans="1:1177" ht="17.25" customHeight="1" x14ac:dyDescent="0.25">
      <c r="A103" s="54"/>
      <c r="B103" s="11"/>
      <c r="C103" s="14"/>
      <c r="D103" s="182"/>
      <c r="E103" s="16"/>
      <c r="G103" s="62" t="s">
        <v>229</v>
      </c>
      <c r="H103" s="46"/>
      <c r="I103" s="12"/>
      <c r="J103" s="16"/>
      <c r="K103" s="13"/>
      <c r="L103" s="64"/>
      <c r="M103" s="54"/>
      <c r="N103" s="55"/>
      <c r="O103" s="44" t="s">
        <v>208</v>
      </c>
      <c r="P103" s="15"/>
      <c r="Q103" s="48"/>
      <c r="R103" s="48"/>
      <c r="S103" s="48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  <c r="IV103" s="6"/>
      <c r="IW103" s="6"/>
      <c r="IX103" s="6"/>
      <c r="IY103" s="6"/>
      <c r="IZ103" s="6"/>
      <c r="JA103" s="6"/>
      <c r="JB103" s="6"/>
      <c r="JC103" s="6"/>
      <c r="JD103" s="6"/>
      <c r="JE103" s="6"/>
      <c r="JF103" s="6"/>
      <c r="JG103" s="6"/>
      <c r="JH103" s="6"/>
      <c r="JI103" s="6"/>
      <c r="JJ103" s="6"/>
      <c r="JK103" s="6"/>
      <c r="JL103" s="6"/>
      <c r="JM103" s="6"/>
      <c r="JN103" s="6"/>
      <c r="JO103" s="6"/>
      <c r="JP103" s="6"/>
      <c r="JQ103" s="6"/>
      <c r="JR103" s="6"/>
      <c r="JS103" s="6"/>
      <c r="JT103" s="6"/>
      <c r="JU103" s="6"/>
      <c r="JV103" s="6"/>
      <c r="JW103" s="6"/>
      <c r="JX103" s="6"/>
      <c r="JY103" s="6"/>
      <c r="JZ103" s="6"/>
      <c r="KA103" s="6"/>
      <c r="KB103" s="6"/>
      <c r="KC103" s="6"/>
      <c r="KD103" s="6"/>
      <c r="KE103" s="6"/>
      <c r="KF103" s="6"/>
      <c r="KG103" s="6"/>
      <c r="KH103" s="6"/>
      <c r="KI103" s="6"/>
      <c r="KJ103" s="6"/>
      <c r="KK103" s="6"/>
      <c r="KL103" s="6"/>
      <c r="KM103" s="6"/>
      <c r="KN103" s="6"/>
      <c r="KO103" s="6"/>
      <c r="KP103" s="6"/>
      <c r="KQ103" s="6"/>
      <c r="KR103" s="6"/>
      <c r="KS103" s="6"/>
      <c r="KT103" s="6"/>
      <c r="KU103" s="6"/>
      <c r="KV103" s="6"/>
      <c r="KW103" s="6"/>
      <c r="KX103" s="6"/>
      <c r="KY103" s="6"/>
      <c r="KZ103" s="6"/>
      <c r="LA103" s="6"/>
      <c r="LB103" s="6"/>
      <c r="LC103" s="6"/>
      <c r="LD103" s="6"/>
      <c r="LE103" s="6"/>
      <c r="LF103" s="6"/>
      <c r="LG103" s="6"/>
      <c r="LH103" s="6"/>
      <c r="LI103" s="6"/>
      <c r="LJ103" s="6"/>
      <c r="LK103" s="6"/>
      <c r="LL103" s="6"/>
      <c r="LM103" s="6"/>
      <c r="LN103" s="6"/>
      <c r="LO103" s="6"/>
      <c r="LP103" s="6"/>
      <c r="LQ103" s="6"/>
      <c r="LR103" s="6"/>
      <c r="LS103" s="6"/>
      <c r="LT103" s="6"/>
      <c r="LU103" s="6"/>
      <c r="LV103" s="6"/>
      <c r="LW103" s="6"/>
      <c r="LX103" s="6"/>
      <c r="LY103" s="6"/>
      <c r="LZ103" s="6"/>
      <c r="MA103" s="6"/>
      <c r="MB103" s="6"/>
      <c r="MC103" s="6"/>
      <c r="MD103" s="6"/>
      <c r="ME103" s="6"/>
      <c r="MF103" s="6"/>
      <c r="MG103" s="6"/>
      <c r="MH103" s="6"/>
      <c r="MI103" s="6"/>
      <c r="MJ103" s="6"/>
      <c r="MK103" s="6"/>
      <c r="ML103" s="6"/>
      <c r="MM103" s="6"/>
      <c r="MN103" s="6"/>
      <c r="MO103" s="6"/>
      <c r="MP103" s="6"/>
      <c r="MQ103" s="6"/>
      <c r="MR103" s="6"/>
      <c r="MS103" s="6"/>
      <c r="MT103" s="6"/>
      <c r="MU103" s="6"/>
      <c r="MV103" s="6"/>
      <c r="MW103" s="6"/>
      <c r="MX103" s="6"/>
      <c r="MY103" s="6"/>
      <c r="MZ103" s="6"/>
      <c r="NA103" s="6"/>
      <c r="NB103" s="6"/>
      <c r="NC103" s="6"/>
      <c r="ND103" s="6"/>
      <c r="NE103" s="6"/>
      <c r="NF103" s="6"/>
      <c r="NG103" s="6"/>
      <c r="NH103" s="6"/>
      <c r="NI103" s="6"/>
      <c r="NJ103" s="6"/>
      <c r="NK103" s="6"/>
      <c r="NL103" s="6"/>
      <c r="NM103" s="6"/>
      <c r="NN103" s="6"/>
      <c r="NO103" s="6"/>
      <c r="NP103" s="6"/>
      <c r="NQ103" s="6"/>
      <c r="NR103" s="6"/>
      <c r="NS103" s="6"/>
      <c r="NT103" s="6"/>
      <c r="NU103" s="6"/>
      <c r="NV103" s="6"/>
      <c r="NW103" s="6"/>
      <c r="NX103" s="6"/>
      <c r="NY103" s="6"/>
      <c r="NZ103" s="6"/>
      <c r="OA103" s="6"/>
      <c r="OB103" s="6"/>
      <c r="OC103" s="6"/>
      <c r="OD103" s="6"/>
      <c r="OE103" s="6"/>
      <c r="OF103" s="6"/>
      <c r="OG103" s="6"/>
      <c r="OH103" s="6"/>
      <c r="OI103" s="6"/>
      <c r="OJ103" s="6"/>
      <c r="OK103" s="6"/>
      <c r="OL103" s="6"/>
      <c r="OM103" s="6"/>
      <c r="ON103" s="6"/>
      <c r="OO103" s="6"/>
      <c r="OP103" s="6"/>
      <c r="OQ103" s="6"/>
      <c r="OR103" s="6"/>
      <c r="OS103" s="6"/>
      <c r="OT103" s="6"/>
      <c r="OU103" s="6"/>
      <c r="OV103" s="6"/>
      <c r="OW103" s="6"/>
      <c r="OX103" s="6"/>
      <c r="OY103" s="6"/>
      <c r="OZ103" s="6"/>
      <c r="PA103" s="6"/>
      <c r="PB103" s="6"/>
      <c r="PC103" s="6"/>
      <c r="PD103" s="6"/>
      <c r="PE103" s="6"/>
      <c r="PF103" s="6"/>
      <c r="PG103" s="6"/>
      <c r="PH103" s="6"/>
      <c r="PI103" s="6"/>
      <c r="PJ103" s="6"/>
      <c r="PK103" s="6"/>
      <c r="PL103" s="6"/>
      <c r="PM103" s="6"/>
      <c r="PN103" s="6"/>
      <c r="PO103" s="6"/>
      <c r="PP103" s="6"/>
      <c r="PQ103" s="6"/>
      <c r="PR103" s="6"/>
      <c r="PS103" s="6"/>
      <c r="PT103" s="6"/>
      <c r="PU103" s="6"/>
      <c r="PV103" s="6"/>
      <c r="PW103" s="6"/>
      <c r="PX103" s="6"/>
      <c r="PY103" s="6"/>
      <c r="PZ103" s="6"/>
      <c r="QA103" s="6"/>
      <c r="QB103" s="6"/>
      <c r="QC103" s="6"/>
      <c r="QD103" s="6"/>
      <c r="QE103" s="6"/>
      <c r="QF103" s="6"/>
      <c r="QG103" s="6"/>
      <c r="QH103" s="6"/>
      <c r="QI103" s="6"/>
      <c r="QJ103" s="6"/>
      <c r="QK103" s="6"/>
      <c r="QL103" s="6"/>
      <c r="QM103" s="6"/>
      <c r="QN103" s="6"/>
      <c r="QO103" s="6"/>
      <c r="QP103" s="6"/>
      <c r="QQ103" s="6"/>
      <c r="QR103" s="6"/>
      <c r="QS103" s="6"/>
      <c r="QT103" s="6"/>
      <c r="QU103" s="6"/>
      <c r="QV103" s="6"/>
      <c r="QW103" s="6"/>
      <c r="QX103" s="6"/>
      <c r="QY103" s="6"/>
      <c r="QZ103" s="6"/>
      <c r="RA103" s="6"/>
      <c r="RB103" s="6"/>
      <c r="RC103" s="6"/>
      <c r="RD103" s="6"/>
      <c r="RE103" s="6"/>
      <c r="RF103" s="6"/>
      <c r="RG103" s="6"/>
      <c r="RH103" s="6"/>
      <c r="RI103" s="6"/>
      <c r="RJ103" s="6"/>
      <c r="RK103" s="6"/>
      <c r="RL103" s="6"/>
      <c r="RM103" s="6"/>
      <c r="RN103" s="6"/>
      <c r="RO103" s="6"/>
      <c r="RP103" s="6"/>
      <c r="RQ103" s="6"/>
      <c r="RR103" s="6"/>
      <c r="RS103" s="6"/>
      <c r="RT103" s="6"/>
      <c r="RU103" s="6"/>
      <c r="RV103" s="6"/>
      <c r="RW103" s="6"/>
      <c r="RX103" s="6"/>
      <c r="RY103" s="6"/>
      <c r="RZ103" s="6"/>
      <c r="SA103" s="6"/>
      <c r="SB103" s="6"/>
      <c r="SC103" s="6"/>
      <c r="SD103" s="6"/>
      <c r="SE103" s="6"/>
      <c r="SF103" s="6"/>
      <c r="SG103" s="6"/>
      <c r="SH103" s="6"/>
      <c r="SI103" s="6"/>
      <c r="SJ103" s="6"/>
      <c r="SK103" s="6"/>
      <c r="SL103" s="6"/>
      <c r="SM103" s="6"/>
      <c r="SN103" s="6"/>
      <c r="SO103" s="6"/>
      <c r="SP103" s="6"/>
      <c r="SQ103" s="6"/>
      <c r="SR103" s="6"/>
      <c r="SS103" s="6"/>
      <c r="ST103" s="6"/>
      <c r="SU103" s="6"/>
      <c r="SV103" s="6"/>
      <c r="SW103" s="6"/>
      <c r="SX103" s="6"/>
      <c r="SY103" s="6"/>
      <c r="SZ103" s="6"/>
      <c r="TA103" s="6"/>
      <c r="TB103" s="6"/>
      <c r="TC103" s="6"/>
      <c r="TD103" s="6"/>
      <c r="TE103" s="6"/>
      <c r="TF103" s="6"/>
      <c r="TG103" s="6"/>
      <c r="TH103" s="6"/>
      <c r="TI103" s="6"/>
      <c r="TJ103" s="6"/>
      <c r="TK103" s="6"/>
      <c r="TL103" s="6"/>
      <c r="TM103" s="6"/>
      <c r="TN103" s="6"/>
      <c r="TO103" s="6"/>
      <c r="TP103" s="6"/>
      <c r="TQ103" s="6"/>
      <c r="TR103" s="6"/>
      <c r="TS103" s="6"/>
      <c r="TT103" s="6"/>
      <c r="TU103" s="6"/>
      <c r="TV103" s="6"/>
      <c r="TW103" s="6"/>
      <c r="TX103" s="6"/>
      <c r="TY103" s="6"/>
      <c r="TZ103" s="6"/>
      <c r="UA103" s="6"/>
      <c r="UB103" s="6"/>
      <c r="UC103" s="6"/>
      <c r="UD103" s="6"/>
      <c r="UE103" s="6"/>
      <c r="UF103" s="6"/>
      <c r="UG103" s="6"/>
      <c r="UH103" s="6"/>
      <c r="UI103" s="6"/>
      <c r="UJ103" s="6"/>
      <c r="UK103" s="6"/>
      <c r="UL103" s="6"/>
      <c r="UM103" s="6"/>
      <c r="UN103" s="6"/>
      <c r="UO103" s="6"/>
      <c r="UP103" s="6"/>
      <c r="UQ103" s="6"/>
      <c r="UR103" s="6"/>
      <c r="US103" s="6"/>
      <c r="UT103" s="6"/>
      <c r="UU103" s="6"/>
      <c r="UV103" s="6"/>
      <c r="UW103" s="6"/>
      <c r="UX103" s="6"/>
      <c r="UY103" s="6"/>
      <c r="UZ103" s="6"/>
      <c r="VA103" s="6"/>
      <c r="VB103" s="6"/>
      <c r="VC103" s="6"/>
      <c r="VD103" s="6"/>
      <c r="VE103" s="6"/>
      <c r="VF103" s="6"/>
      <c r="VG103" s="6"/>
      <c r="VH103" s="6"/>
      <c r="VI103" s="6"/>
      <c r="VJ103" s="6"/>
      <c r="VK103" s="6"/>
      <c r="VL103" s="6"/>
      <c r="VM103" s="6"/>
      <c r="VN103" s="6"/>
      <c r="VO103" s="6"/>
      <c r="VP103" s="6"/>
      <c r="VQ103" s="6"/>
      <c r="VR103" s="6"/>
      <c r="VS103" s="6"/>
      <c r="VT103" s="6"/>
      <c r="VU103" s="6"/>
      <c r="VV103" s="6"/>
      <c r="VW103" s="6"/>
      <c r="VX103" s="6"/>
      <c r="VY103" s="6"/>
      <c r="VZ103" s="6"/>
      <c r="WA103" s="6"/>
      <c r="WB103" s="6"/>
      <c r="WC103" s="6"/>
      <c r="WD103" s="6"/>
      <c r="WE103" s="6"/>
      <c r="WF103" s="6"/>
      <c r="WG103" s="6"/>
      <c r="WH103" s="6"/>
      <c r="WI103" s="6"/>
      <c r="WJ103" s="6"/>
      <c r="WK103" s="6"/>
      <c r="WL103" s="6"/>
      <c r="WM103" s="6"/>
      <c r="WN103" s="6"/>
      <c r="WO103" s="6"/>
      <c r="WP103" s="6"/>
      <c r="WQ103" s="6"/>
      <c r="WR103" s="6"/>
      <c r="WS103" s="6"/>
      <c r="WT103" s="6"/>
      <c r="WU103" s="6"/>
      <c r="WV103" s="6"/>
      <c r="WW103" s="6"/>
      <c r="WX103" s="6"/>
      <c r="WY103" s="6"/>
      <c r="WZ103" s="6"/>
      <c r="XA103" s="6"/>
      <c r="XB103" s="6"/>
      <c r="XC103" s="6"/>
      <c r="XD103" s="6"/>
      <c r="XE103" s="6"/>
      <c r="XF103" s="6"/>
      <c r="XG103" s="6"/>
      <c r="XH103" s="6"/>
      <c r="XI103" s="6"/>
      <c r="XJ103" s="6"/>
      <c r="XK103" s="6"/>
      <c r="XL103" s="6"/>
      <c r="XM103" s="6"/>
      <c r="XN103" s="6"/>
      <c r="XO103" s="6"/>
      <c r="XP103" s="6"/>
      <c r="XQ103" s="6"/>
      <c r="XR103" s="6"/>
      <c r="XS103" s="6"/>
      <c r="XT103" s="6"/>
      <c r="XU103" s="6"/>
      <c r="XV103" s="6"/>
      <c r="XW103" s="6"/>
      <c r="XX103" s="6"/>
      <c r="XY103" s="6"/>
      <c r="XZ103" s="6"/>
      <c r="YA103" s="6"/>
      <c r="YB103" s="6"/>
      <c r="YC103" s="6"/>
      <c r="YD103" s="6"/>
      <c r="YE103" s="6"/>
      <c r="YF103" s="6"/>
      <c r="YG103" s="6"/>
      <c r="YH103" s="6"/>
      <c r="YI103" s="6"/>
      <c r="YJ103" s="6"/>
      <c r="YK103" s="6"/>
      <c r="YL103" s="6"/>
      <c r="YM103" s="6"/>
      <c r="YN103" s="6"/>
      <c r="YO103" s="6"/>
      <c r="YP103" s="6"/>
      <c r="YQ103" s="6"/>
      <c r="YR103" s="6"/>
      <c r="YS103" s="6"/>
      <c r="YT103" s="6"/>
      <c r="YU103" s="6"/>
      <c r="YV103" s="6"/>
      <c r="YW103" s="6"/>
      <c r="YX103" s="6"/>
      <c r="YY103" s="6"/>
      <c r="YZ103" s="6"/>
      <c r="ZA103" s="6"/>
      <c r="ZB103" s="6"/>
      <c r="ZC103" s="6"/>
      <c r="ZD103" s="6"/>
      <c r="ZE103" s="6"/>
      <c r="ZF103" s="6"/>
      <c r="ZG103" s="6"/>
      <c r="ZH103" s="6"/>
      <c r="ZI103" s="6"/>
      <c r="ZJ103" s="6"/>
      <c r="ZK103" s="6"/>
      <c r="ZL103" s="6"/>
      <c r="ZM103" s="6"/>
      <c r="ZN103" s="6"/>
      <c r="ZO103" s="6"/>
      <c r="ZP103" s="6"/>
      <c r="ZQ103" s="6"/>
      <c r="ZR103" s="6"/>
      <c r="ZS103" s="6"/>
      <c r="ZT103" s="6"/>
      <c r="ZU103" s="6"/>
      <c r="ZV103" s="6"/>
      <c r="ZW103" s="6"/>
      <c r="ZX103" s="6"/>
      <c r="ZY103" s="6"/>
      <c r="ZZ103" s="6"/>
      <c r="AAA103" s="6"/>
      <c r="AAB103" s="6"/>
      <c r="AAC103" s="6"/>
      <c r="AAD103" s="6"/>
      <c r="AAE103" s="6"/>
      <c r="AAF103" s="6"/>
      <c r="AAG103" s="6"/>
      <c r="AAH103" s="6"/>
      <c r="AAI103" s="6"/>
      <c r="AAJ103" s="6"/>
      <c r="AAK103" s="6"/>
      <c r="AAL103" s="6"/>
      <c r="AAM103" s="6"/>
      <c r="AAN103" s="6"/>
      <c r="AAO103" s="6"/>
      <c r="AAP103" s="6"/>
      <c r="AAQ103" s="6"/>
      <c r="AAR103" s="6"/>
      <c r="AAS103" s="6"/>
      <c r="AAT103" s="6"/>
      <c r="AAU103" s="6"/>
      <c r="AAV103" s="6"/>
      <c r="AAW103" s="6"/>
      <c r="AAX103" s="6"/>
      <c r="AAY103" s="6"/>
      <c r="AAZ103" s="6"/>
      <c r="ABA103" s="6"/>
      <c r="ABB103" s="6"/>
      <c r="ABC103" s="6"/>
      <c r="ABD103" s="6"/>
      <c r="ABE103" s="6"/>
      <c r="ABF103" s="6"/>
      <c r="ABG103" s="6"/>
      <c r="ABH103" s="6"/>
      <c r="ABI103" s="6"/>
      <c r="ABJ103" s="6"/>
      <c r="ABK103" s="6"/>
      <c r="ABL103" s="6"/>
      <c r="ABM103" s="6"/>
      <c r="ABN103" s="6"/>
      <c r="ABO103" s="6"/>
      <c r="ABP103" s="6"/>
      <c r="ABQ103" s="6"/>
      <c r="ABR103" s="6"/>
      <c r="ABS103" s="6"/>
      <c r="ABT103" s="6"/>
      <c r="ABU103" s="6"/>
      <c r="ABV103" s="6"/>
      <c r="ABW103" s="6"/>
      <c r="ABX103" s="6"/>
      <c r="ABY103" s="6"/>
      <c r="ABZ103" s="6"/>
      <c r="ACA103" s="6"/>
      <c r="ACB103" s="6"/>
      <c r="ACC103" s="6"/>
      <c r="ACD103" s="6"/>
      <c r="ACE103" s="6"/>
      <c r="ACF103" s="6"/>
      <c r="ACG103" s="6"/>
      <c r="ACH103" s="6"/>
      <c r="ACI103" s="6"/>
      <c r="ACJ103" s="6"/>
      <c r="ACK103" s="6"/>
      <c r="ACL103" s="6"/>
      <c r="ACM103" s="6"/>
      <c r="ACN103" s="6"/>
      <c r="ACO103" s="6"/>
      <c r="ACP103" s="6"/>
      <c r="ACQ103" s="6"/>
      <c r="ACR103" s="6"/>
      <c r="ACS103" s="6"/>
      <c r="ACT103" s="6"/>
      <c r="ACU103" s="6"/>
      <c r="ACV103" s="6"/>
      <c r="ACW103" s="6"/>
      <c r="ACX103" s="6"/>
      <c r="ACY103" s="6"/>
      <c r="ACZ103" s="6"/>
      <c r="ADA103" s="6"/>
      <c r="ADB103" s="6"/>
      <c r="ADC103" s="6"/>
      <c r="ADD103" s="6"/>
      <c r="ADE103" s="6"/>
      <c r="ADF103" s="6"/>
      <c r="ADG103" s="6"/>
      <c r="ADH103" s="6"/>
      <c r="ADI103" s="6"/>
      <c r="ADJ103" s="6"/>
      <c r="ADK103" s="6"/>
      <c r="ADL103" s="6"/>
      <c r="ADM103" s="6"/>
      <c r="ADN103" s="6"/>
      <c r="ADO103" s="6"/>
      <c r="ADP103" s="6"/>
      <c r="ADQ103" s="6"/>
      <c r="ADR103" s="6"/>
      <c r="ADS103" s="6"/>
      <c r="ADT103" s="6"/>
      <c r="ADU103" s="6"/>
      <c r="ADV103" s="6"/>
      <c r="ADW103" s="6"/>
      <c r="ADX103" s="6"/>
      <c r="ADY103" s="6"/>
      <c r="ADZ103" s="6"/>
      <c r="AEA103" s="6"/>
      <c r="AEB103" s="6"/>
      <c r="AEC103" s="6"/>
      <c r="AED103" s="6"/>
      <c r="AEE103" s="6"/>
      <c r="AEF103" s="6"/>
      <c r="AEG103" s="6"/>
      <c r="AEH103" s="6"/>
      <c r="AEI103" s="6"/>
      <c r="AEJ103" s="6"/>
      <c r="AEK103" s="6"/>
      <c r="AEL103" s="6"/>
      <c r="AEM103" s="6"/>
      <c r="AEN103" s="6"/>
      <c r="AEO103" s="6"/>
      <c r="AEP103" s="6"/>
      <c r="AEQ103" s="6"/>
      <c r="AER103" s="6"/>
      <c r="AES103" s="6"/>
      <c r="AET103" s="6"/>
      <c r="AEU103" s="6"/>
      <c r="AEV103" s="6"/>
      <c r="AEW103" s="6"/>
      <c r="AEX103" s="6"/>
      <c r="AEY103" s="6"/>
      <c r="AEZ103" s="6"/>
      <c r="AFA103" s="6"/>
      <c r="AFB103" s="6"/>
      <c r="AFC103" s="6"/>
      <c r="AFD103" s="6"/>
      <c r="AFE103" s="6"/>
      <c r="AFF103" s="6"/>
      <c r="AFG103" s="6"/>
      <c r="AFH103" s="6"/>
      <c r="AFI103" s="6"/>
      <c r="AFJ103" s="6"/>
      <c r="AFK103" s="6"/>
      <c r="AFL103" s="6"/>
      <c r="AFM103" s="6"/>
      <c r="AFN103" s="6"/>
      <c r="AFO103" s="6"/>
      <c r="AFP103" s="6"/>
      <c r="AFQ103" s="6"/>
      <c r="AFR103" s="6"/>
      <c r="AFS103" s="6"/>
      <c r="AFT103" s="6"/>
      <c r="AFU103" s="6"/>
      <c r="AFV103" s="6"/>
      <c r="AFW103" s="6"/>
      <c r="AFX103" s="6"/>
      <c r="AFY103" s="6"/>
      <c r="AFZ103" s="6"/>
      <c r="AGA103" s="6"/>
      <c r="AGB103" s="6"/>
      <c r="AGC103" s="6"/>
      <c r="AGD103" s="6"/>
      <c r="AGE103" s="6"/>
      <c r="AGF103" s="6"/>
      <c r="AGG103" s="6"/>
      <c r="AGH103" s="6"/>
      <c r="AGI103" s="6"/>
      <c r="AGJ103" s="6"/>
      <c r="AGK103" s="6"/>
      <c r="AGL103" s="6"/>
      <c r="AGM103" s="6"/>
      <c r="AGN103" s="6"/>
      <c r="AGO103" s="6"/>
      <c r="AGP103" s="6"/>
      <c r="AGQ103" s="6"/>
      <c r="AGR103" s="6"/>
      <c r="AGS103" s="6"/>
      <c r="AGT103" s="6"/>
      <c r="AGU103" s="6"/>
      <c r="AGV103" s="6"/>
      <c r="AGW103" s="6"/>
      <c r="AGX103" s="6"/>
      <c r="AGY103" s="6"/>
      <c r="AGZ103" s="6"/>
      <c r="AHA103" s="6"/>
      <c r="AHB103" s="6"/>
      <c r="AHC103" s="6"/>
      <c r="AHD103" s="6"/>
      <c r="AHE103" s="6"/>
      <c r="AHF103" s="6"/>
      <c r="AHG103" s="6"/>
      <c r="AHH103" s="6"/>
      <c r="AHI103" s="6"/>
      <c r="AHJ103" s="6"/>
      <c r="AHK103" s="6"/>
      <c r="AHL103" s="6"/>
      <c r="AHM103" s="6"/>
      <c r="AHN103" s="6"/>
      <c r="AHO103" s="6"/>
      <c r="AHP103" s="6"/>
      <c r="AHQ103" s="6"/>
      <c r="AHR103" s="6"/>
      <c r="AHS103" s="6"/>
      <c r="AHT103" s="6"/>
      <c r="AHU103" s="6"/>
      <c r="AHV103" s="6"/>
      <c r="AHW103" s="6"/>
      <c r="AHX103" s="6"/>
      <c r="AHY103" s="6"/>
      <c r="AHZ103" s="6"/>
      <c r="AIA103" s="6"/>
      <c r="AIB103" s="6"/>
      <c r="AIC103" s="6"/>
      <c r="AID103" s="6"/>
      <c r="AIE103" s="6"/>
      <c r="AIF103" s="6"/>
      <c r="AIG103" s="6"/>
      <c r="AIH103" s="6"/>
      <c r="AII103" s="6"/>
      <c r="AIJ103" s="6"/>
      <c r="AIK103" s="6"/>
      <c r="AIL103" s="6"/>
      <c r="AIM103" s="6"/>
      <c r="AIN103" s="6"/>
      <c r="AIO103" s="6"/>
      <c r="AIP103" s="6"/>
      <c r="AIQ103" s="6"/>
      <c r="AIR103" s="6"/>
      <c r="AIS103" s="6"/>
      <c r="AIT103" s="6"/>
      <c r="AIU103" s="6"/>
      <c r="AIV103" s="6"/>
      <c r="AIW103" s="6"/>
      <c r="AIX103" s="6"/>
      <c r="AIY103" s="6"/>
      <c r="AIZ103" s="6"/>
      <c r="AJA103" s="6"/>
      <c r="AJB103" s="6"/>
      <c r="AJC103" s="6"/>
      <c r="AJD103" s="6"/>
      <c r="AJE103" s="6"/>
      <c r="AJF103" s="6"/>
      <c r="AJG103" s="6"/>
      <c r="AJH103" s="6"/>
      <c r="AJI103" s="6"/>
      <c r="AJJ103" s="6"/>
      <c r="AJK103" s="6"/>
      <c r="AJL103" s="6"/>
      <c r="AJM103" s="6"/>
      <c r="AJN103" s="6"/>
      <c r="AJO103" s="6"/>
      <c r="AJP103" s="6"/>
      <c r="AJQ103" s="6"/>
      <c r="AJR103" s="6"/>
      <c r="AJS103" s="6"/>
      <c r="AJT103" s="6"/>
      <c r="AJU103" s="6"/>
      <c r="AJV103" s="6"/>
      <c r="AJW103" s="6"/>
      <c r="AJX103" s="6"/>
      <c r="AJY103" s="6"/>
      <c r="AJZ103" s="6"/>
      <c r="AKA103" s="6"/>
      <c r="AKB103" s="6"/>
      <c r="AKC103" s="6"/>
      <c r="AKD103" s="6"/>
      <c r="AKE103" s="6"/>
      <c r="AKF103" s="6"/>
      <c r="AKG103" s="6"/>
      <c r="AKH103" s="6"/>
      <c r="AKI103" s="6"/>
      <c r="AKJ103" s="6"/>
      <c r="AKK103" s="6"/>
      <c r="AKL103" s="6"/>
      <c r="AKM103" s="6"/>
      <c r="AKN103" s="6"/>
      <c r="AKO103" s="6"/>
      <c r="AKP103" s="6"/>
      <c r="AKQ103" s="6"/>
      <c r="AKR103" s="6"/>
      <c r="AKS103" s="6"/>
      <c r="AKT103" s="6"/>
      <c r="AKU103" s="6"/>
      <c r="AKV103" s="6"/>
      <c r="AKW103" s="6"/>
      <c r="AKX103" s="6"/>
      <c r="AKY103" s="6"/>
      <c r="AKZ103" s="6"/>
      <c r="ALA103" s="6"/>
      <c r="ALB103" s="6"/>
      <c r="ALC103" s="6"/>
      <c r="ALD103" s="6"/>
      <c r="ALE103" s="6"/>
      <c r="ALF103" s="6"/>
      <c r="ALG103" s="6"/>
      <c r="ALH103" s="6"/>
      <c r="ALI103" s="6"/>
      <c r="ALJ103" s="6"/>
      <c r="ALK103" s="6"/>
      <c r="ALL103" s="6"/>
      <c r="ALM103" s="6"/>
      <c r="ALN103" s="6"/>
      <c r="ALO103" s="6"/>
      <c r="ALP103" s="6"/>
      <c r="ALQ103" s="6"/>
      <c r="ALR103" s="6"/>
      <c r="ALS103" s="6"/>
      <c r="ALT103" s="6"/>
      <c r="ALU103" s="6"/>
      <c r="ALV103" s="6"/>
      <c r="ALW103" s="6"/>
      <c r="ALX103" s="6"/>
      <c r="ALY103" s="6"/>
      <c r="ALZ103" s="6"/>
      <c r="AMA103" s="6"/>
      <c r="AMB103" s="6"/>
      <c r="AMC103" s="6"/>
      <c r="AMD103" s="6"/>
      <c r="AME103" s="6"/>
      <c r="AMF103" s="6"/>
      <c r="AMG103" s="6"/>
      <c r="AMH103" s="6"/>
      <c r="AMI103" s="6"/>
      <c r="AMJ103" s="6"/>
      <c r="AMK103" s="6"/>
      <c r="AML103" s="6"/>
      <c r="AMM103" s="6"/>
      <c r="AMN103" s="6"/>
      <c r="AMO103" s="6"/>
      <c r="AMP103" s="6"/>
      <c r="AMQ103" s="6"/>
      <c r="AMR103" s="6"/>
      <c r="AMS103" s="6"/>
      <c r="AMT103" s="6"/>
      <c r="AMU103" s="6"/>
      <c r="AMV103" s="6"/>
      <c r="AMW103" s="6"/>
      <c r="AMX103" s="6"/>
      <c r="AMY103" s="6"/>
      <c r="AMZ103" s="6"/>
      <c r="ANA103" s="6"/>
      <c r="ANB103" s="6"/>
      <c r="ANC103" s="6"/>
      <c r="AND103" s="6"/>
      <c r="ANE103" s="6"/>
      <c r="ANF103" s="6"/>
      <c r="ANG103" s="6"/>
      <c r="ANH103" s="6"/>
      <c r="ANI103" s="6"/>
      <c r="ANJ103" s="6"/>
      <c r="ANK103" s="6"/>
      <c r="ANL103" s="6"/>
      <c r="ANM103" s="6"/>
      <c r="ANN103" s="6"/>
      <c r="ANO103" s="6"/>
      <c r="ANP103" s="6"/>
      <c r="ANQ103" s="6"/>
      <c r="ANR103" s="6"/>
      <c r="ANS103" s="6"/>
      <c r="ANT103" s="6"/>
      <c r="ANU103" s="6"/>
      <c r="ANV103" s="6"/>
      <c r="ANW103" s="6"/>
      <c r="ANX103" s="6"/>
      <c r="ANY103" s="6"/>
      <c r="ANZ103" s="6"/>
      <c r="AOA103" s="6"/>
      <c r="AOB103" s="6"/>
      <c r="AOC103" s="6"/>
      <c r="AOD103" s="6"/>
      <c r="AOE103" s="6"/>
      <c r="AOF103" s="6"/>
      <c r="AOG103" s="6"/>
      <c r="AOH103" s="6"/>
      <c r="AOI103" s="6"/>
      <c r="AOJ103" s="6"/>
      <c r="AOK103" s="6"/>
      <c r="AOL103" s="6"/>
      <c r="AOM103" s="6"/>
      <c r="AON103" s="6"/>
      <c r="AOO103" s="6"/>
      <c r="AOP103" s="6"/>
      <c r="AOQ103" s="6"/>
      <c r="AOR103" s="6"/>
      <c r="AOS103" s="6"/>
      <c r="AOT103" s="6"/>
      <c r="AOU103" s="6"/>
      <c r="AOV103" s="6"/>
      <c r="AOW103" s="6"/>
      <c r="AOX103" s="6"/>
      <c r="AOY103" s="6"/>
      <c r="AOZ103" s="6"/>
      <c r="APA103" s="6"/>
      <c r="APB103" s="6"/>
      <c r="APC103" s="6"/>
      <c r="APD103" s="6"/>
      <c r="APE103" s="6"/>
      <c r="APF103" s="6"/>
      <c r="APG103" s="6"/>
      <c r="APH103" s="6"/>
      <c r="API103" s="6"/>
      <c r="APJ103" s="6"/>
      <c r="APK103" s="6"/>
      <c r="APL103" s="6"/>
      <c r="APM103" s="6"/>
      <c r="APN103" s="6"/>
      <c r="APO103" s="6"/>
      <c r="APP103" s="6"/>
      <c r="APQ103" s="6"/>
      <c r="APR103" s="6"/>
      <c r="APS103" s="6"/>
      <c r="APT103" s="6"/>
      <c r="APU103" s="6"/>
      <c r="APV103" s="6"/>
      <c r="APW103" s="6"/>
      <c r="APX103" s="6"/>
      <c r="APY103" s="6"/>
      <c r="APZ103" s="6"/>
      <c r="AQA103" s="6"/>
      <c r="AQB103" s="6"/>
      <c r="AQC103" s="6"/>
      <c r="AQD103" s="6"/>
      <c r="AQE103" s="6"/>
      <c r="AQF103" s="6"/>
      <c r="AQG103" s="6"/>
      <c r="AQH103" s="6"/>
      <c r="AQI103" s="6"/>
      <c r="AQJ103" s="6"/>
      <c r="AQK103" s="6"/>
      <c r="AQL103" s="6"/>
      <c r="AQM103" s="6"/>
      <c r="AQN103" s="6"/>
      <c r="AQO103" s="6"/>
      <c r="AQP103" s="6"/>
      <c r="AQQ103" s="6"/>
      <c r="AQR103" s="6"/>
      <c r="AQS103" s="6"/>
      <c r="AQT103" s="6"/>
      <c r="AQU103" s="6"/>
      <c r="AQV103" s="6"/>
      <c r="AQW103" s="6"/>
      <c r="AQX103" s="6"/>
      <c r="AQY103" s="6"/>
      <c r="AQZ103" s="6"/>
      <c r="ARA103" s="6"/>
      <c r="ARB103" s="6"/>
      <c r="ARC103" s="6"/>
      <c r="ARD103" s="6"/>
      <c r="ARE103" s="6"/>
      <c r="ARF103" s="6"/>
      <c r="ARG103" s="6"/>
      <c r="ARH103" s="6"/>
      <c r="ARI103" s="6"/>
      <c r="ARJ103" s="6"/>
      <c r="ARK103" s="6"/>
      <c r="ARL103" s="6"/>
      <c r="ARM103" s="6"/>
      <c r="ARN103" s="6"/>
      <c r="ARO103" s="6"/>
      <c r="ARP103" s="6"/>
      <c r="ARQ103" s="6"/>
      <c r="ARR103" s="6"/>
      <c r="ARS103" s="6"/>
      <c r="ART103" s="6"/>
      <c r="ARU103" s="6"/>
      <c r="ARV103" s="6"/>
      <c r="ARW103" s="6"/>
      <c r="ARX103" s="6"/>
      <c r="ARY103" s="6"/>
      <c r="ARZ103" s="6"/>
      <c r="ASA103" s="6"/>
      <c r="ASB103" s="6"/>
      <c r="ASC103" s="6"/>
      <c r="ASD103" s="6"/>
      <c r="ASE103" s="6"/>
      <c r="ASF103" s="6"/>
    </row>
    <row r="104" spans="1:1177" ht="17.25" customHeight="1" x14ac:dyDescent="0.25">
      <c r="A104" s="54"/>
      <c r="C104" s="9"/>
      <c r="D104" s="182"/>
      <c r="E104" s="16"/>
      <c r="G104" s="63" t="s">
        <v>213</v>
      </c>
      <c r="H104" s="54"/>
      <c r="J104" s="16"/>
      <c r="L104" s="64"/>
      <c r="M104" s="54"/>
      <c r="N104" s="46"/>
      <c r="O104" s="15" t="s">
        <v>209</v>
      </c>
      <c r="P104" s="15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  <c r="IV104" s="6"/>
      <c r="IW104" s="6"/>
      <c r="IX104" s="6"/>
      <c r="IY104" s="6"/>
      <c r="IZ104" s="6"/>
      <c r="JA104" s="6"/>
      <c r="JB104" s="6"/>
      <c r="JC104" s="6"/>
      <c r="JD104" s="6"/>
      <c r="JE104" s="6"/>
      <c r="JF104" s="6"/>
      <c r="JG104" s="6"/>
      <c r="JH104" s="6"/>
      <c r="JI104" s="6"/>
      <c r="JJ104" s="6"/>
      <c r="JK104" s="6"/>
      <c r="JL104" s="6"/>
      <c r="JM104" s="6"/>
      <c r="JN104" s="6"/>
      <c r="JO104" s="6"/>
      <c r="JP104" s="6"/>
      <c r="JQ104" s="6"/>
      <c r="JR104" s="6"/>
      <c r="JS104" s="6"/>
      <c r="JT104" s="6"/>
      <c r="JU104" s="6"/>
      <c r="JV104" s="6"/>
      <c r="JW104" s="6"/>
      <c r="JX104" s="6"/>
      <c r="JY104" s="6"/>
      <c r="JZ104" s="6"/>
      <c r="KA104" s="6"/>
      <c r="KB104" s="6"/>
      <c r="KC104" s="6"/>
      <c r="KD104" s="6"/>
      <c r="KE104" s="6"/>
      <c r="KF104" s="6"/>
      <c r="KG104" s="6"/>
      <c r="KH104" s="6"/>
      <c r="KI104" s="6"/>
      <c r="KJ104" s="6"/>
      <c r="KK104" s="6"/>
      <c r="KL104" s="6"/>
      <c r="KM104" s="6"/>
      <c r="KN104" s="6"/>
      <c r="KO104" s="6"/>
      <c r="KP104" s="6"/>
      <c r="KQ104" s="6"/>
      <c r="KR104" s="6"/>
      <c r="KS104" s="6"/>
      <c r="KT104" s="6"/>
      <c r="KU104" s="6"/>
      <c r="KV104" s="6"/>
      <c r="KW104" s="6"/>
      <c r="KX104" s="6"/>
      <c r="KY104" s="6"/>
      <c r="KZ104" s="6"/>
      <c r="LA104" s="6"/>
      <c r="LB104" s="6"/>
      <c r="LC104" s="6"/>
      <c r="LD104" s="6"/>
      <c r="LE104" s="6"/>
      <c r="LF104" s="6"/>
      <c r="LG104" s="6"/>
      <c r="LH104" s="6"/>
      <c r="LI104" s="6"/>
      <c r="LJ104" s="6"/>
      <c r="LK104" s="6"/>
      <c r="LL104" s="6"/>
      <c r="LM104" s="6"/>
      <c r="LN104" s="6"/>
      <c r="LO104" s="6"/>
      <c r="LP104" s="6"/>
      <c r="LQ104" s="6"/>
      <c r="LR104" s="6"/>
      <c r="LS104" s="6"/>
      <c r="LT104" s="6"/>
      <c r="LU104" s="6"/>
      <c r="LV104" s="6"/>
      <c r="LW104" s="6"/>
      <c r="LX104" s="6"/>
      <c r="LY104" s="6"/>
      <c r="LZ104" s="6"/>
      <c r="MA104" s="6"/>
      <c r="MB104" s="6"/>
      <c r="MC104" s="6"/>
      <c r="MD104" s="6"/>
      <c r="ME104" s="6"/>
      <c r="MF104" s="6"/>
      <c r="MG104" s="6"/>
      <c r="MH104" s="6"/>
      <c r="MI104" s="6"/>
      <c r="MJ104" s="6"/>
      <c r="MK104" s="6"/>
      <c r="ML104" s="6"/>
      <c r="MM104" s="6"/>
      <c r="MN104" s="6"/>
      <c r="MO104" s="6"/>
      <c r="MP104" s="6"/>
      <c r="MQ104" s="6"/>
      <c r="MR104" s="6"/>
      <c r="MS104" s="6"/>
      <c r="MT104" s="6"/>
      <c r="MU104" s="6"/>
      <c r="MV104" s="6"/>
      <c r="MW104" s="6"/>
      <c r="MX104" s="6"/>
      <c r="MY104" s="6"/>
      <c r="MZ104" s="6"/>
      <c r="NA104" s="6"/>
      <c r="NB104" s="6"/>
      <c r="NC104" s="6"/>
      <c r="ND104" s="6"/>
      <c r="NE104" s="6"/>
      <c r="NF104" s="6"/>
      <c r="NG104" s="6"/>
      <c r="NH104" s="6"/>
      <c r="NI104" s="6"/>
      <c r="NJ104" s="6"/>
      <c r="NK104" s="6"/>
      <c r="NL104" s="6"/>
      <c r="NM104" s="6"/>
      <c r="NN104" s="6"/>
      <c r="NO104" s="6"/>
      <c r="NP104" s="6"/>
      <c r="NQ104" s="6"/>
      <c r="NR104" s="6"/>
      <c r="NS104" s="6"/>
      <c r="NT104" s="6"/>
      <c r="NU104" s="6"/>
      <c r="NV104" s="6"/>
      <c r="NW104" s="6"/>
      <c r="NX104" s="6"/>
      <c r="NY104" s="6"/>
      <c r="NZ104" s="6"/>
      <c r="OA104" s="6"/>
      <c r="OB104" s="6"/>
      <c r="OC104" s="6"/>
      <c r="OD104" s="6"/>
      <c r="OE104" s="6"/>
      <c r="OF104" s="6"/>
      <c r="OG104" s="6"/>
      <c r="OH104" s="6"/>
      <c r="OI104" s="6"/>
      <c r="OJ104" s="6"/>
      <c r="OK104" s="6"/>
      <c r="OL104" s="6"/>
      <c r="OM104" s="6"/>
      <c r="ON104" s="6"/>
      <c r="OO104" s="6"/>
      <c r="OP104" s="6"/>
      <c r="OQ104" s="6"/>
      <c r="OR104" s="6"/>
      <c r="OS104" s="6"/>
      <c r="OT104" s="6"/>
      <c r="OU104" s="6"/>
      <c r="OV104" s="6"/>
      <c r="OW104" s="6"/>
      <c r="OX104" s="6"/>
      <c r="OY104" s="6"/>
      <c r="OZ104" s="6"/>
      <c r="PA104" s="6"/>
      <c r="PB104" s="6"/>
      <c r="PC104" s="6"/>
      <c r="PD104" s="6"/>
      <c r="PE104" s="6"/>
      <c r="PF104" s="6"/>
      <c r="PG104" s="6"/>
      <c r="PH104" s="6"/>
      <c r="PI104" s="6"/>
      <c r="PJ104" s="6"/>
      <c r="PK104" s="6"/>
      <c r="PL104" s="6"/>
      <c r="PM104" s="6"/>
      <c r="PN104" s="6"/>
      <c r="PO104" s="6"/>
      <c r="PP104" s="6"/>
      <c r="PQ104" s="6"/>
      <c r="PR104" s="6"/>
      <c r="PS104" s="6"/>
      <c r="PT104" s="6"/>
      <c r="PU104" s="6"/>
      <c r="PV104" s="6"/>
      <c r="PW104" s="6"/>
      <c r="PX104" s="6"/>
      <c r="PY104" s="6"/>
      <c r="PZ104" s="6"/>
      <c r="QA104" s="6"/>
      <c r="QB104" s="6"/>
      <c r="QC104" s="6"/>
      <c r="QD104" s="6"/>
      <c r="QE104" s="6"/>
      <c r="QF104" s="6"/>
      <c r="QG104" s="6"/>
      <c r="QH104" s="6"/>
      <c r="QI104" s="6"/>
      <c r="QJ104" s="6"/>
      <c r="QK104" s="6"/>
      <c r="QL104" s="6"/>
      <c r="QM104" s="6"/>
      <c r="QN104" s="6"/>
      <c r="QO104" s="6"/>
      <c r="QP104" s="6"/>
      <c r="QQ104" s="6"/>
      <c r="QR104" s="6"/>
      <c r="QS104" s="6"/>
      <c r="QT104" s="6"/>
      <c r="QU104" s="6"/>
      <c r="QV104" s="6"/>
      <c r="QW104" s="6"/>
      <c r="QX104" s="6"/>
      <c r="QY104" s="6"/>
      <c r="QZ104" s="6"/>
      <c r="RA104" s="6"/>
      <c r="RB104" s="6"/>
      <c r="RC104" s="6"/>
      <c r="RD104" s="6"/>
      <c r="RE104" s="6"/>
      <c r="RF104" s="6"/>
      <c r="RG104" s="6"/>
      <c r="RH104" s="6"/>
      <c r="RI104" s="6"/>
      <c r="RJ104" s="6"/>
      <c r="RK104" s="6"/>
      <c r="RL104" s="6"/>
      <c r="RM104" s="6"/>
      <c r="RN104" s="6"/>
      <c r="RO104" s="6"/>
      <c r="RP104" s="6"/>
      <c r="RQ104" s="6"/>
      <c r="RR104" s="6"/>
      <c r="RS104" s="6"/>
      <c r="RT104" s="6"/>
      <c r="RU104" s="6"/>
      <c r="RV104" s="6"/>
      <c r="RW104" s="6"/>
      <c r="RX104" s="6"/>
      <c r="RY104" s="6"/>
      <c r="RZ104" s="6"/>
      <c r="SA104" s="6"/>
      <c r="SB104" s="6"/>
      <c r="SC104" s="6"/>
      <c r="SD104" s="6"/>
      <c r="SE104" s="6"/>
      <c r="SF104" s="6"/>
      <c r="SG104" s="6"/>
      <c r="SH104" s="6"/>
      <c r="SI104" s="6"/>
      <c r="SJ104" s="6"/>
      <c r="SK104" s="6"/>
      <c r="SL104" s="6"/>
      <c r="SM104" s="6"/>
      <c r="SN104" s="6"/>
      <c r="SO104" s="6"/>
      <c r="SP104" s="6"/>
      <c r="SQ104" s="6"/>
      <c r="SR104" s="6"/>
      <c r="SS104" s="6"/>
      <c r="ST104" s="6"/>
      <c r="SU104" s="6"/>
      <c r="SV104" s="6"/>
      <c r="SW104" s="6"/>
      <c r="SX104" s="6"/>
      <c r="SY104" s="6"/>
      <c r="SZ104" s="6"/>
      <c r="TA104" s="6"/>
      <c r="TB104" s="6"/>
      <c r="TC104" s="6"/>
      <c r="TD104" s="6"/>
      <c r="TE104" s="6"/>
      <c r="TF104" s="6"/>
      <c r="TG104" s="6"/>
      <c r="TH104" s="6"/>
      <c r="TI104" s="6"/>
      <c r="TJ104" s="6"/>
      <c r="TK104" s="6"/>
      <c r="TL104" s="6"/>
      <c r="TM104" s="6"/>
      <c r="TN104" s="6"/>
      <c r="TO104" s="6"/>
      <c r="TP104" s="6"/>
      <c r="TQ104" s="6"/>
      <c r="TR104" s="6"/>
      <c r="TS104" s="6"/>
      <c r="TT104" s="6"/>
      <c r="TU104" s="6"/>
      <c r="TV104" s="6"/>
      <c r="TW104" s="6"/>
      <c r="TX104" s="6"/>
      <c r="TY104" s="6"/>
      <c r="TZ104" s="6"/>
      <c r="UA104" s="6"/>
      <c r="UB104" s="6"/>
      <c r="UC104" s="6"/>
      <c r="UD104" s="6"/>
      <c r="UE104" s="6"/>
      <c r="UF104" s="6"/>
      <c r="UG104" s="6"/>
      <c r="UH104" s="6"/>
      <c r="UI104" s="6"/>
      <c r="UJ104" s="6"/>
      <c r="UK104" s="6"/>
      <c r="UL104" s="6"/>
      <c r="UM104" s="6"/>
      <c r="UN104" s="6"/>
      <c r="UO104" s="6"/>
      <c r="UP104" s="6"/>
      <c r="UQ104" s="6"/>
      <c r="UR104" s="6"/>
      <c r="US104" s="6"/>
      <c r="UT104" s="6"/>
      <c r="UU104" s="6"/>
      <c r="UV104" s="6"/>
      <c r="UW104" s="6"/>
      <c r="UX104" s="6"/>
      <c r="UY104" s="6"/>
      <c r="UZ104" s="6"/>
      <c r="VA104" s="6"/>
      <c r="VB104" s="6"/>
      <c r="VC104" s="6"/>
      <c r="VD104" s="6"/>
      <c r="VE104" s="6"/>
      <c r="VF104" s="6"/>
      <c r="VG104" s="6"/>
      <c r="VH104" s="6"/>
      <c r="VI104" s="6"/>
      <c r="VJ104" s="6"/>
      <c r="VK104" s="6"/>
      <c r="VL104" s="6"/>
      <c r="VM104" s="6"/>
      <c r="VN104" s="6"/>
      <c r="VO104" s="6"/>
      <c r="VP104" s="6"/>
      <c r="VQ104" s="6"/>
      <c r="VR104" s="6"/>
      <c r="VS104" s="6"/>
      <c r="VT104" s="6"/>
      <c r="VU104" s="6"/>
      <c r="VV104" s="6"/>
      <c r="VW104" s="6"/>
      <c r="VX104" s="6"/>
      <c r="VY104" s="6"/>
      <c r="VZ104" s="6"/>
      <c r="WA104" s="6"/>
      <c r="WB104" s="6"/>
      <c r="WC104" s="6"/>
      <c r="WD104" s="6"/>
      <c r="WE104" s="6"/>
      <c r="WF104" s="6"/>
      <c r="WG104" s="6"/>
      <c r="WH104" s="6"/>
      <c r="WI104" s="6"/>
      <c r="WJ104" s="6"/>
      <c r="WK104" s="6"/>
      <c r="WL104" s="6"/>
      <c r="WM104" s="6"/>
      <c r="WN104" s="6"/>
      <c r="WO104" s="6"/>
      <c r="WP104" s="6"/>
      <c r="WQ104" s="6"/>
      <c r="WR104" s="6"/>
      <c r="WS104" s="6"/>
      <c r="WT104" s="6"/>
      <c r="WU104" s="6"/>
      <c r="WV104" s="6"/>
      <c r="WW104" s="6"/>
      <c r="WX104" s="6"/>
      <c r="WY104" s="6"/>
      <c r="WZ104" s="6"/>
      <c r="XA104" s="6"/>
      <c r="XB104" s="6"/>
      <c r="XC104" s="6"/>
      <c r="XD104" s="6"/>
      <c r="XE104" s="6"/>
      <c r="XF104" s="6"/>
      <c r="XG104" s="6"/>
      <c r="XH104" s="6"/>
      <c r="XI104" s="6"/>
      <c r="XJ104" s="6"/>
      <c r="XK104" s="6"/>
      <c r="XL104" s="6"/>
      <c r="XM104" s="6"/>
      <c r="XN104" s="6"/>
      <c r="XO104" s="6"/>
      <c r="XP104" s="6"/>
      <c r="XQ104" s="6"/>
      <c r="XR104" s="6"/>
      <c r="XS104" s="6"/>
      <c r="XT104" s="6"/>
      <c r="XU104" s="6"/>
      <c r="XV104" s="6"/>
      <c r="XW104" s="6"/>
      <c r="XX104" s="6"/>
      <c r="XY104" s="6"/>
      <c r="XZ104" s="6"/>
      <c r="YA104" s="6"/>
      <c r="YB104" s="6"/>
      <c r="YC104" s="6"/>
      <c r="YD104" s="6"/>
      <c r="YE104" s="6"/>
      <c r="YF104" s="6"/>
      <c r="YG104" s="6"/>
      <c r="YH104" s="6"/>
      <c r="YI104" s="6"/>
      <c r="YJ104" s="6"/>
      <c r="YK104" s="6"/>
      <c r="YL104" s="6"/>
      <c r="YM104" s="6"/>
      <c r="YN104" s="6"/>
      <c r="YO104" s="6"/>
      <c r="YP104" s="6"/>
      <c r="YQ104" s="6"/>
      <c r="YR104" s="6"/>
      <c r="YS104" s="6"/>
      <c r="YT104" s="6"/>
      <c r="YU104" s="6"/>
      <c r="YV104" s="6"/>
      <c r="YW104" s="6"/>
      <c r="YX104" s="6"/>
      <c r="YY104" s="6"/>
      <c r="YZ104" s="6"/>
      <c r="ZA104" s="6"/>
      <c r="ZB104" s="6"/>
      <c r="ZC104" s="6"/>
      <c r="ZD104" s="6"/>
      <c r="ZE104" s="6"/>
      <c r="ZF104" s="6"/>
      <c r="ZG104" s="6"/>
      <c r="ZH104" s="6"/>
      <c r="ZI104" s="6"/>
      <c r="ZJ104" s="6"/>
      <c r="ZK104" s="6"/>
      <c r="ZL104" s="6"/>
      <c r="ZM104" s="6"/>
      <c r="ZN104" s="6"/>
      <c r="ZO104" s="6"/>
      <c r="ZP104" s="6"/>
      <c r="ZQ104" s="6"/>
      <c r="ZR104" s="6"/>
      <c r="ZS104" s="6"/>
      <c r="ZT104" s="6"/>
      <c r="ZU104" s="6"/>
      <c r="ZV104" s="6"/>
      <c r="ZW104" s="6"/>
      <c r="ZX104" s="6"/>
      <c r="ZY104" s="6"/>
      <c r="ZZ104" s="6"/>
      <c r="AAA104" s="6"/>
      <c r="AAB104" s="6"/>
      <c r="AAC104" s="6"/>
      <c r="AAD104" s="6"/>
      <c r="AAE104" s="6"/>
      <c r="AAF104" s="6"/>
      <c r="AAG104" s="6"/>
      <c r="AAH104" s="6"/>
      <c r="AAI104" s="6"/>
      <c r="AAJ104" s="6"/>
      <c r="AAK104" s="6"/>
      <c r="AAL104" s="6"/>
      <c r="AAM104" s="6"/>
      <c r="AAN104" s="6"/>
      <c r="AAO104" s="6"/>
      <c r="AAP104" s="6"/>
      <c r="AAQ104" s="6"/>
      <c r="AAR104" s="6"/>
      <c r="AAS104" s="6"/>
      <c r="AAT104" s="6"/>
      <c r="AAU104" s="6"/>
      <c r="AAV104" s="6"/>
      <c r="AAW104" s="6"/>
      <c r="AAX104" s="6"/>
      <c r="AAY104" s="6"/>
      <c r="AAZ104" s="6"/>
      <c r="ABA104" s="6"/>
      <c r="ABB104" s="6"/>
      <c r="ABC104" s="6"/>
      <c r="ABD104" s="6"/>
      <c r="ABE104" s="6"/>
      <c r="ABF104" s="6"/>
      <c r="ABG104" s="6"/>
      <c r="ABH104" s="6"/>
      <c r="ABI104" s="6"/>
      <c r="ABJ104" s="6"/>
      <c r="ABK104" s="6"/>
      <c r="ABL104" s="6"/>
      <c r="ABM104" s="6"/>
      <c r="ABN104" s="6"/>
      <c r="ABO104" s="6"/>
      <c r="ABP104" s="6"/>
      <c r="ABQ104" s="6"/>
      <c r="ABR104" s="6"/>
      <c r="ABS104" s="6"/>
      <c r="ABT104" s="6"/>
      <c r="ABU104" s="6"/>
      <c r="ABV104" s="6"/>
      <c r="ABW104" s="6"/>
      <c r="ABX104" s="6"/>
      <c r="ABY104" s="6"/>
      <c r="ABZ104" s="6"/>
      <c r="ACA104" s="6"/>
      <c r="ACB104" s="6"/>
      <c r="ACC104" s="6"/>
      <c r="ACD104" s="6"/>
      <c r="ACE104" s="6"/>
      <c r="ACF104" s="6"/>
      <c r="ACG104" s="6"/>
      <c r="ACH104" s="6"/>
      <c r="ACI104" s="6"/>
      <c r="ACJ104" s="6"/>
      <c r="ACK104" s="6"/>
      <c r="ACL104" s="6"/>
      <c r="ACM104" s="6"/>
      <c r="ACN104" s="6"/>
      <c r="ACO104" s="6"/>
      <c r="ACP104" s="6"/>
      <c r="ACQ104" s="6"/>
      <c r="ACR104" s="6"/>
      <c r="ACS104" s="6"/>
      <c r="ACT104" s="6"/>
      <c r="ACU104" s="6"/>
      <c r="ACV104" s="6"/>
      <c r="ACW104" s="6"/>
      <c r="ACX104" s="6"/>
      <c r="ACY104" s="6"/>
      <c r="ACZ104" s="6"/>
      <c r="ADA104" s="6"/>
      <c r="ADB104" s="6"/>
      <c r="ADC104" s="6"/>
      <c r="ADD104" s="6"/>
      <c r="ADE104" s="6"/>
      <c r="ADF104" s="6"/>
      <c r="ADG104" s="6"/>
      <c r="ADH104" s="6"/>
      <c r="ADI104" s="6"/>
      <c r="ADJ104" s="6"/>
      <c r="ADK104" s="6"/>
      <c r="ADL104" s="6"/>
      <c r="ADM104" s="6"/>
      <c r="ADN104" s="6"/>
      <c r="ADO104" s="6"/>
      <c r="ADP104" s="6"/>
      <c r="ADQ104" s="6"/>
      <c r="ADR104" s="6"/>
      <c r="ADS104" s="6"/>
      <c r="ADT104" s="6"/>
      <c r="ADU104" s="6"/>
      <c r="ADV104" s="6"/>
      <c r="ADW104" s="6"/>
      <c r="ADX104" s="6"/>
      <c r="ADY104" s="6"/>
      <c r="ADZ104" s="6"/>
      <c r="AEA104" s="6"/>
      <c r="AEB104" s="6"/>
      <c r="AEC104" s="6"/>
      <c r="AED104" s="6"/>
      <c r="AEE104" s="6"/>
      <c r="AEF104" s="6"/>
      <c r="AEG104" s="6"/>
      <c r="AEH104" s="6"/>
      <c r="AEI104" s="6"/>
      <c r="AEJ104" s="6"/>
      <c r="AEK104" s="6"/>
      <c r="AEL104" s="6"/>
      <c r="AEM104" s="6"/>
      <c r="AEN104" s="6"/>
      <c r="AEO104" s="6"/>
      <c r="AEP104" s="6"/>
      <c r="AEQ104" s="6"/>
      <c r="AER104" s="6"/>
      <c r="AES104" s="6"/>
      <c r="AET104" s="6"/>
      <c r="AEU104" s="6"/>
      <c r="AEV104" s="6"/>
      <c r="AEW104" s="6"/>
      <c r="AEX104" s="6"/>
      <c r="AEY104" s="6"/>
      <c r="AEZ104" s="6"/>
      <c r="AFA104" s="6"/>
      <c r="AFB104" s="6"/>
      <c r="AFC104" s="6"/>
      <c r="AFD104" s="6"/>
      <c r="AFE104" s="6"/>
      <c r="AFF104" s="6"/>
      <c r="AFG104" s="6"/>
      <c r="AFH104" s="6"/>
      <c r="AFI104" s="6"/>
      <c r="AFJ104" s="6"/>
      <c r="AFK104" s="6"/>
      <c r="AFL104" s="6"/>
      <c r="AFM104" s="6"/>
      <c r="AFN104" s="6"/>
      <c r="AFO104" s="6"/>
      <c r="AFP104" s="6"/>
      <c r="AFQ104" s="6"/>
      <c r="AFR104" s="6"/>
      <c r="AFS104" s="6"/>
      <c r="AFT104" s="6"/>
      <c r="AFU104" s="6"/>
      <c r="AFV104" s="6"/>
      <c r="AFW104" s="6"/>
      <c r="AFX104" s="6"/>
      <c r="AFY104" s="6"/>
      <c r="AFZ104" s="6"/>
      <c r="AGA104" s="6"/>
      <c r="AGB104" s="6"/>
      <c r="AGC104" s="6"/>
      <c r="AGD104" s="6"/>
      <c r="AGE104" s="6"/>
      <c r="AGF104" s="6"/>
      <c r="AGG104" s="6"/>
      <c r="AGH104" s="6"/>
      <c r="AGI104" s="6"/>
      <c r="AGJ104" s="6"/>
      <c r="AGK104" s="6"/>
      <c r="AGL104" s="6"/>
      <c r="AGM104" s="6"/>
      <c r="AGN104" s="6"/>
      <c r="AGO104" s="6"/>
      <c r="AGP104" s="6"/>
      <c r="AGQ104" s="6"/>
      <c r="AGR104" s="6"/>
      <c r="AGS104" s="6"/>
      <c r="AGT104" s="6"/>
      <c r="AGU104" s="6"/>
      <c r="AGV104" s="6"/>
      <c r="AGW104" s="6"/>
      <c r="AGX104" s="6"/>
      <c r="AGY104" s="6"/>
      <c r="AGZ104" s="6"/>
      <c r="AHA104" s="6"/>
      <c r="AHB104" s="6"/>
      <c r="AHC104" s="6"/>
      <c r="AHD104" s="6"/>
      <c r="AHE104" s="6"/>
      <c r="AHF104" s="6"/>
      <c r="AHG104" s="6"/>
      <c r="AHH104" s="6"/>
      <c r="AHI104" s="6"/>
      <c r="AHJ104" s="6"/>
      <c r="AHK104" s="6"/>
      <c r="AHL104" s="6"/>
      <c r="AHM104" s="6"/>
      <c r="AHN104" s="6"/>
      <c r="AHO104" s="6"/>
      <c r="AHP104" s="6"/>
      <c r="AHQ104" s="6"/>
      <c r="AHR104" s="6"/>
      <c r="AHS104" s="6"/>
      <c r="AHT104" s="6"/>
      <c r="AHU104" s="6"/>
      <c r="AHV104" s="6"/>
      <c r="AHW104" s="6"/>
      <c r="AHX104" s="6"/>
      <c r="AHY104" s="6"/>
      <c r="AHZ104" s="6"/>
      <c r="AIA104" s="6"/>
      <c r="AIB104" s="6"/>
      <c r="AIC104" s="6"/>
      <c r="AID104" s="6"/>
      <c r="AIE104" s="6"/>
      <c r="AIF104" s="6"/>
      <c r="AIG104" s="6"/>
      <c r="AIH104" s="6"/>
      <c r="AII104" s="6"/>
      <c r="AIJ104" s="6"/>
      <c r="AIK104" s="6"/>
      <c r="AIL104" s="6"/>
      <c r="AIM104" s="6"/>
      <c r="AIN104" s="6"/>
      <c r="AIO104" s="6"/>
      <c r="AIP104" s="6"/>
      <c r="AIQ104" s="6"/>
      <c r="AIR104" s="6"/>
      <c r="AIS104" s="6"/>
      <c r="AIT104" s="6"/>
      <c r="AIU104" s="6"/>
      <c r="AIV104" s="6"/>
      <c r="AIW104" s="6"/>
      <c r="AIX104" s="6"/>
      <c r="AIY104" s="6"/>
      <c r="AIZ104" s="6"/>
      <c r="AJA104" s="6"/>
      <c r="AJB104" s="6"/>
      <c r="AJC104" s="6"/>
      <c r="AJD104" s="6"/>
      <c r="AJE104" s="6"/>
      <c r="AJF104" s="6"/>
      <c r="AJG104" s="6"/>
      <c r="AJH104" s="6"/>
      <c r="AJI104" s="6"/>
      <c r="AJJ104" s="6"/>
      <c r="AJK104" s="6"/>
      <c r="AJL104" s="6"/>
      <c r="AJM104" s="6"/>
      <c r="AJN104" s="6"/>
      <c r="AJO104" s="6"/>
      <c r="AJP104" s="6"/>
      <c r="AJQ104" s="6"/>
      <c r="AJR104" s="6"/>
      <c r="AJS104" s="6"/>
      <c r="AJT104" s="6"/>
      <c r="AJU104" s="6"/>
      <c r="AJV104" s="6"/>
      <c r="AJW104" s="6"/>
      <c r="AJX104" s="6"/>
      <c r="AJY104" s="6"/>
      <c r="AJZ104" s="6"/>
      <c r="AKA104" s="6"/>
      <c r="AKB104" s="6"/>
      <c r="AKC104" s="6"/>
      <c r="AKD104" s="6"/>
      <c r="AKE104" s="6"/>
      <c r="AKF104" s="6"/>
      <c r="AKG104" s="6"/>
      <c r="AKH104" s="6"/>
      <c r="AKI104" s="6"/>
      <c r="AKJ104" s="6"/>
      <c r="AKK104" s="6"/>
      <c r="AKL104" s="6"/>
      <c r="AKM104" s="6"/>
      <c r="AKN104" s="6"/>
      <c r="AKO104" s="6"/>
      <c r="AKP104" s="6"/>
      <c r="AKQ104" s="6"/>
      <c r="AKR104" s="6"/>
      <c r="AKS104" s="6"/>
      <c r="AKT104" s="6"/>
      <c r="AKU104" s="6"/>
      <c r="AKV104" s="6"/>
      <c r="AKW104" s="6"/>
      <c r="AKX104" s="6"/>
      <c r="AKY104" s="6"/>
      <c r="AKZ104" s="6"/>
      <c r="ALA104" s="6"/>
      <c r="ALB104" s="6"/>
      <c r="ALC104" s="6"/>
      <c r="ALD104" s="6"/>
      <c r="ALE104" s="6"/>
      <c r="ALF104" s="6"/>
      <c r="ALG104" s="6"/>
      <c r="ALH104" s="6"/>
      <c r="ALI104" s="6"/>
      <c r="ALJ104" s="6"/>
      <c r="ALK104" s="6"/>
      <c r="ALL104" s="6"/>
      <c r="ALM104" s="6"/>
      <c r="ALN104" s="6"/>
      <c r="ALO104" s="6"/>
      <c r="ALP104" s="6"/>
      <c r="ALQ104" s="6"/>
      <c r="ALR104" s="6"/>
      <c r="ALS104" s="6"/>
      <c r="ALT104" s="6"/>
      <c r="ALU104" s="6"/>
      <c r="ALV104" s="6"/>
      <c r="ALW104" s="6"/>
      <c r="ALX104" s="6"/>
      <c r="ALY104" s="6"/>
      <c r="ALZ104" s="6"/>
      <c r="AMA104" s="6"/>
      <c r="AMB104" s="6"/>
      <c r="AMC104" s="6"/>
      <c r="AMD104" s="6"/>
      <c r="AME104" s="6"/>
      <c r="AMF104" s="6"/>
      <c r="AMG104" s="6"/>
      <c r="AMH104" s="6"/>
      <c r="AMI104" s="6"/>
      <c r="AMJ104" s="6"/>
      <c r="AMK104" s="6"/>
      <c r="AML104" s="6"/>
      <c r="AMM104" s="6"/>
      <c r="AMN104" s="6"/>
      <c r="AMO104" s="6"/>
      <c r="AMP104" s="6"/>
      <c r="AMQ104" s="6"/>
      <c r="AMR104" s="6"/>
      <c r="AMS104" s="6"/>
      <c r="AMT104" s="6"/>
      <c r="AMU104" s="6"/>
      <c r="AMV104" s="6"/>
      <c r="AMW104" s="6"/>
      <c r="AMX104" s="6"/>
      <c r="AMY104" s="6"/>
      <c r="AMZ104" s="6"/>
      <c r="ANA104" s="6"/>
      <c r="ANB104" s="6"/>
      <c r="ANC104" s="6"/>
      <c r="AND104" s="6"/>
      <c r="ANE104" s="6"/>
      <c r="ANF104" s="6"/>
      <c r="ANG104" s="6"/>
      <c r="ANH104" s="6"/>
      <c r="ANI104" s="6"/>
      <c r="ANJ104" s="6"/>
      <c r="ANK104" s="6"/>
      <c r="ANL104" s="6"/>
      <c r="ANM104" s="6"/>
      <c r="ANN104" s="6"/>
      <c r="ANO104" s="6"/>
      <c r="ANP104" s="6"/>
      <c r="ANQ104" s="6"/>
      <c r="ANR104" s="6"/>
      <c r="ANS104" s="6"/>
      <c r="ANT104" s="6"/>
      <c r="ANU104" s="6"/>
      <c r="ANV104" s="6"/>
      <c r="ANW104" s="6"/>
      <c r="ANX104" s="6"/>
      <c r="ANY104" s="6"/>
      <c r="ANZ104" s="6"/>
      <c r="AOA104" s="6"/>
      <c r="AOB104" s="6"/>
      <c r="AOC104" s="6"/>
      <c r="AOD104" s="6"/>
      <c r="AOE104" s="6"/>
      <c r="AOF104" s="6"/>
      <c r="AOG104" s="6"/>
      <c r="AOH104" s="6"/>
      <c r="AOI104" s="6"/>
      <c r="AOJ104" s="6"/>
      <c r="AOK104" s="6"/>
      <c r="AOL104" s="6"/>
      <c r="AOM104" s="6"/>
      <c r="AON104" s="6"/>
      <c r="AOO104" s="6"/>
      <c r="AOP104" s="6"/>
      <c r="AOQ104" s="6"/>
      <c r="AOR104" s="6"/>
      <c r="AOS104" s="6"/>
      <c r="AOT104" s="6"/>
      <c r="AOU104" s="6"/>
      <c r="AOV104" s="6"/>
      <c r="AOW104" s="6"/>
      <c r="AOX104" s="6"/>
      <c r="AOY104" s="6"/>
      <c r="AOZ104" s="6"/>
      <c r="APA104" s="6"/>
      <c r="APB104" s="6"/>
      <c r="APC104" s="6"/>
      <c r="APD104" s="6"/>
      <c r="APE104" s="6"/>
      <c r="APF104" s="6"/>
      <c r="APG104" s="6"/>
      <c r="APH104" s="6"/>
      <c r="API104" s="6"/>
      <c r="APJ104" s="6"/>
      <c r="APK104" s="6"/>
      <c r="APL104" s="6"/>
      <c r="APM104" s="6"/>
      <c r="APN104" s="6"/>
      <c r="APO104" s="6"/>
      <c r="APP104" s="6"/>
      <c r="APQ104" s="6"/>
      <c r="APR104" s="6"/>
      <c r="APS104" s="6"/>
      <c r="APT104" s="6"/>
      <c r="APU104" s="6"/>
      <c r="APV104" s="6"/>
      <c r="APW104" s="6"/>
      <c r="APX104" s="6"/>
      <c r="APY104" s="6"/>
      <c r="APZ104" s="6"/>
      <c r="AQA104" s="6"/>
      <c r="AQB104" s="6"/>
      <c r="AQC104" s="6"/>
      <c r="AQD104" s="6"/>
      <c r="AQE104" s="6"/>
      <c r="AQF104" s="6"/>
      <c r="AQG104" s="6"/>
      <c r="AQH104" s="6"/>
      <c r="AQI104" s="6"/>
      <c r="AQJ104" s="6"/>
      <c r="AQK104" s="6"/>
      <c r="AQL104" s="6"/>
      <c r="AQM104" s="6"/>
      <c r="AQN104" s="6"/>
      <c r="AQO104" s="6"/>
      <c r="AQP104" s="6"/>
      <c r="AQQ104" s="6"/>
      <c r="AQR104" s="6"/>
      <c r="AQS104" s="6"/>
      <c r="AQT104" s="6"/>
      <c r="AQU104" s="6"/>
      <c r="AQV104" s="6"/>
      <c r="AQW104" s="6"/>
      <c r="AQX104" s="6"/>
      <c r="AQY104" s="6"/>
      <c r="AQZ104" s="6"/>
      <c r="ARA104" s="6"/>
      <c r="ARB104" s="6"/>
      <c r="ARC104" s="6"/>
      <c r="ARD104" s="6"/>
      <c r="ARE104" s="6"/>
      <c r="ARF104" s="6"/>
      <c r="ARG104" s="6"/>
      <c r="ARH104" s="6"/>
      <c r="ARI104" s="6"/>
      <c r="ARJ104" s="6"/>
      <c r="ARK104" s="6"/>
      <c r="ARL104" s="6"/>
      <c r="ARM104" s="6"/>
      <c r="ARN104" s="6"/>
      <c r="ARO104" s="6"/>
      <c r="ARP104" s="6"/>
      <c r="ARQ104" s="6"/>
      <c r="ARR104" s="6"/>
      <c r="ARS104" s="6"/>
      <c r="ART104" s="6"/>
      <c r="ARU104" s="6"/>
      <c r="ARV104" s="6"/>
      <c r="ARW104" s="6"/>
      <c r="ARX104" s="6"/>
      <c r="ARY104" s="6"/>
      <c r="ARZ104" s="6"/>
      <c r="ASA104" s="6"/>
      <c r="ASB104" s="6"/>
      <c r="ASC104" s="6"/>
      <c r="ASD104" s="6"/>
      <c r="ASE104" s="6"/>
      <c r="ASF104" s="6"/>
    </row>
    <row r="105" spans="1:1177" ht="17.25" customHeight="1" x14ac:dyDescent="0.25">
      <c r="A105" s="54"/>
      <c r="C105" s="16"/>
      <c r="D105" s="182"/>
      <c r="E105" s="41"/>
      <c r="G105"/>
      <c r="H105" s="11"/>
      <c r="I105" s="46"/>
      <c r="J105" s="16"/>
      <c r="K105" s="64"/>
      <c r="L105" s="54"/>
      <c r="M105" s="46"/>
      <c r="N105" s="3"/>
      <c r="O105" s="3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  <c r="IV105" s="6"/>
      <c r="IW105" s="6"/>
      <c r="IX105" s="6"/>
      <c r="IY105" s="6"/>
      <c r="IZ105" s="6"/>
      <c r="JA105" s="6"/>
      <c r="JB105" s="6"/>
      <c r="JC105" s="6"/>
      <c r="JD105" s="6"/>
      <c r="JE105" s="6"/>
      <c r="JF105" s="6"/>
      <c r="JG105" s="6"/>
      <c r="JH105" s="6"/>
      <c r="JI105" s="6"/>
      <c r="JJ105" s="6"/>
      <c r="JK105" s="6"/>
      <c r="JL105" s="6"/>
      <c r="JM105" s="6"/>
      <c r="JN105" s="6"/>
      <c r="JO105" s="6"/>
      <c r="JP105" s="6"/>
      <c r="JQ105" s="6"/>
      <c r="JR105" s="6"/>
      <c r="JS105" s="6"/>
      <c r="JT105" s="6"/>
      <c r="JU105" s="6"/>
      <c r="JV105" s="6"/>
      <c r="JW105" s="6"/>
      <c r="JX105" s="6"/>
      <c r="JY105" s="6"/>
      <c r="JZ105" s="6"/>
      <c r="KA105" s="6"/>
      <c r="KB105" s="6"/>
      <c r="KC105" s="6"/>
      <c r="KD105" s="6"/>
      <c r="KE105" s="6"/>
      <c r="KF105" s="6"/>
      <c r="KG105" s="6"/>
      <c r="KH105" s="6"/>
      <c r="KI105" s="6"/>
      <c r="KJ105" s="6"/>
      <c r="KK105" s="6"/>
      <c r="KL105" s="6"/>
      <c r="KM105" s="6"/>
      <c r="KN105" s="6"/>
      <c r="KO105" s="6"/>
      <c r="KP105" s="6"/>
      <c r="KQ105" s="6"/>
      <c r="KR105" s="6"/>
      <c r="KS105" s="6"/>
      <c r="KT105" s="6"/>
      <c r="KU105" s="6"/>
      <c r="KV105" s="6"/>
      <c r="KW105" s="6"/>
      <c r="KX105" s="6"/>
      <c r="KY105" s="6"/>
      <c r="KZ105" s="6"/>
      <c r="LA105" s="6"/>
      <c r="LB105" s="6"/>
      <c r="LC105" s="6"/>
      <c r="LD105" s="6"/>
      <c r="LE105" s="6"/>
      <c r="LF105" s="6"/>
      <c r="LG105" s="6"/>
      <c r="LH105" s="6"/>
      <c r="LI105" s="6"/>
      <c r="LJ105" s="6"/>
      <c r="LK105" s="6"/>
      <c r="LL105" s="6"/>
      <c r="LM105" s="6"/>
      <c r="LN105" s="6"/>
      <c r="LO105" s="6"/>
      <c r="LP105" s="6"/>
      <c r="LQ105" s="6"/>
      <c r="LR105" s="6"/>
      <c r="LS105" s="6"/>
      <c r="LT105" s="6"/>
      <c r="LU105" s="6"/>
      <c r="LV105" s="6"/>
      <c r="LW105" s="6"/>
      <c r="LX105" s="6"/>
      <c r="LY105" s="6"/>
      <c r="LZ105" s="6"/>
      <c r="MA105" s="6"/>
      <c r="MB105" s="6"/>
      <c r="MC105" s="6"/>
      <c r="MD105" s="6"/>
      <c r="ME105" s="6"/>
      <c r="MF105" s="6"/>
      <c r="MG105" s="6"/>
      <c r="MH105" s="6"/>
      <c r="MI105" s="6"/>
      <c r="MJ105" s="6"/>
      <c r="MK105" s="6"/>
      <c r="ML105" s="6"/>
      <c r="MM105" s="6"/>
      <c r="MN105" s="6"/>
      <c r="MO105" s="6"/>
      <c r="MP105" s="6"/>
      <c r="MQ105" s="6"/>
      <c r="MR105" s="6"/>
      <c r="MS105" s="6"/>
      <c r="MT105" s="6"/>
      <c r="MU105" s="6"/>
      <c r="MV105" s="6"/>
      <c r="MW105" s="6"/>
      <c r="MX105" s="6"/>
      <c r="MY105" s="6"/>
      <c r="MZ105" s="6"/>
      <c r="NA105" s="6"/>
      <c r="NB105" s="6"/>
      <c r="NC105" s="6"/>
      <c r="ND105" s="6"/>
      <c r="NE105" s="6"/>
      <c r="NF105" s="6"/>
      <c r="NG105" s="6"/>
      <c r="NH105" s="6"/>
      <c r="NI105" s="6"/>
      <c r="NJ105" s="6"/>
      <c r="NK105" s="6"/>
      <c r="NL105" s="6"/>
      <c r="NM105" s="6"/>
      <c r="NN105" s="6"/>
      <c r="NO105" s="6"/>
      <c r="NP105" s="6"/>
      <c r="NQ105" s="6"/>
      <c r="NR105" s="6"/>
      <c r="NS105" s="6"/>
      <c r="NT105" s="6"/>
      <c r="NU105" s="6"/>
      <c r="NV105" s="6"/>
      <c r="NW105" s="6"/>
      <c r="NX105" s="6"/>
      <c r="NY105" s="6"/>
      <c r="NZ105" s="6"/>
      <c r="OA105" s="6"/>
      <c r="OB105" s="6"/>
      <c r="OC105" s="6"/>
      <c r="OD105" s="6"/>
      <c r="OE105" s="6"/>
      <c r="OF105" s="6"/>
      <c r="OG105" s="6"/>
      <c r="OH105" s="6"/>
      <c r="OI105" s="6"/>
      <c r="OJ105" s="6"/>
      <c r="OK105" s="6"/>
      <c r="OL105" s="6"/>
      <c r="OM105" s="6"/>
      <c r="ON105" s="6"/>
      <c r="OO105" s="6"/>
      <c r="OP105" s="6"/>
      <c r="OQ105" s="6"/>
      <c r="OR105" s="6"/>
      <c r="OS105" s="6"/>
      <c r="OT105" s="6"/>
      <c r="OU105" s="6"/>
      <c r="OV105" s="6"/>
      <c r="OW105" s="6"/>
      <c r="OX105" s="6"/>
      <c r="OY105" s="6"/>
      <c r="OZ105" s="6"/>
      <c r="PA105" s="6"/>
      <c r="PB105" s="6"/>
      <c r="PC105" s="6"/>
      <c r="PD105" s="6"/>
      <c r="PE105" s="6"/>
      <c r="PF105" s="6"/>
      <c r="PG105" s="6"/>
      <c r="PH105" s="6"/>
      <c r="PI105" s="6"/>
      <c r="PJ105" s="6"/>
      <c r="PK105" s="6"/>
      <c r="PL105" s="6"/>
      <c r="PM105" s="6"/>
      <c r="PN105" s="6"/>
      <c r="PO105" s="6"/>
      <c r="PP105" s="6"/>
      <c r="PQ105" s="6"/>
      <c r="PR105" s="6"/>
      <c r="PS105" s="6"/>
      <c r="PT105" s="6"/>
      <c r="PU105" s="6"/>
      <c r="PV105" s="6"/>
      <c r="PW105" s="6"/>
      <c r="PX105" s="6"/>
      <c r="PY105" s="6"/>
      <c r="PZ105" s="6"/>
      <c r="QA105" s="6"/>
      <c r="QB105" s="6"/>
      <c r="QC105" s="6"/>
      <c r="QD105" s="6"/>
      <c r="QE105" s="6"/>
      <c r="QF105" s="6"/>
      <c r="QG105" s="6"/>
      <c r="QH105" s="6"/>
      <c r="QI105" s="6"/>
      <c r="QJ105" s="6"/>
      <c r="QK105" s="6"/>
      <c r="QL105" s="6"/>
      <c r="QM105" s="6"/>
      <c r="QN105" s="6"/>
      <c r="QO105" s="6"/>
      <c r="QP105" s="6"/>
      <c r="QQ105" s="6"/>
      <c r="QR105" s="6"/>
      <c r="QS105" s="6"/>
      <c r="QT105" s="6"/>
      <c r="QU105" s="6"/>
      <c r="QV105" s="6"/>
      <c r="QW105" s="6"/>
      <c r="QX105" s="6"/>
      <c r="QY105" s="6"/>
      <c r="QZ105" s="6"/>
      <c r="RA105" s="6"/>
      <c r="RB105" s="6"/>
      <c r="RC105" s="6"/>
      <c r="RD105" s="6"/>
      <c r="RE105" s="6"/>
      <c r="RF105" s="6"/>
      <c r="RG105" s="6"/>
      <c r="RH105" s="6"/>
      <c r="RI105" s="6"/>
      <c r="RJ105" s="6"/>
      <c r="RK105" s="6"/>
      <c r="RL105" s="6"/>
      <c r="RM105" s="6"/>
      <c r="RN105" s="6"/>
      <c r="RO105" s="6"/>
      <c r="RP105" s="6"/>
      <c r="RQ105" s="6"/>
      <c r="RR105" s="6"/>
      <c r="RS105" s="6"/>
      <c r="RT105" s="6"/>
      <c r="RU105" s="6"/>
      <c r="RV105" s="6"/>
      <c r="RW105" s="6"/>
      <c r="RX105" s="6"/>
      <c r="RY105" s="6"/>
      <c r="RZ105" s="6"/>
      <c r="SA105" s="6"/>
      <c r="SB105" s="6"/>
      <c r="SC105" s="6"/>
      <c r="SD105" s="6"/>
      <c r="SE105" s="6"/>
      <c r="SF105" s="6"/>
      <c r="SG105" s="6"/>
      <c r="SH105" s="6"/>
      <c r="SI105" s="6"/>
      <c r="SJ105" s="6"/>
      <c r="SK105" s="6"/>
      <c r="SL105" s="6"/>
      <c r="SM105" s="6"/>
      <c r="SN105" s="6"/>
      <c r="SO105" s="6"/>
      <c r="SP105" s="6"/>
      <c r="SQ105" s="6"/>
      <c r="SR105" s="6"/>
      <c r="SS105" s="6"/>
      <c r="ST105" s="6"/>
      <c r="SU105" s="6"/>
      <c r="SV105" s="6"/>
      <c r="SW105" s="6"/>
      <c r="SX105" s="6"/>
      <c r="SY105" s="6"/>
      <c r="SZ105" s="6"/>
      <c r="TA105" s="6"/>
      <c r="TB105" s="6"/>
      <c r="TC105" s="6"/>
      <c r="TD105" s="6"/>
      <c r="TE105" s="6"/>
      <c r="TF105" s="6"/>
      <c r="TG105" s="6"/>
      <c r="TH105" s="6"/>
      <c r="TI105" s="6"/>
      <c r="TJ105" s="6"/>
      <c r="TK105" s="6"/>
      <c r="TL105" s="6"/>
      <c r="TM105" s="6"/>
      <c r="TN105" s="6"/>
      <c r="TO105" s="6"/>
      <c r="TP105" s="6"/>
      <c r="TQ105" s="6"/>
      <c r="TR105" s="6"/>
      <c r="TS105" s="6"/>
      <c r="TT105" s="6"/>
      <c r="TU105" s="6"/>
      <c r="TV105" s="6"/>
      <c r="TW105" s="6"/>
      <c r="TX105" s="6"/>
      <c r="TY105" s="6"/>
      <c r="TZ105" s="6"/>
      <c r="UA105" s="6"/>
      <c r="UB105" s="6"/>
      <c r="UC105" s="6"/>
      <c r="UD105" s="6"/>
      <c r="UE105" s="6"/>
      <c r="UF105" s="6"/>
      <c r="UG105" s="6"/>
      <c r="UH105" s="6"/>
      <c r="UI105" s="6"/>
      <c r="UJ105" s="6"/>
      <c r="UK105" s="6"/>
      <c r="UL105" s="6"/>
      <c r="UM105" s="6"/>
      <c r="UN105" s="6"/>
      <c r="UO105" s="6"/>
      <c r="UP105" s="6"/>
      <c r="UQ105" s="6"/>
      <c r="UR105" s="6"/>
      <c r="US105" s="6"/>
      <c r="UT105" s="6"/>
      <c r="UU105" s="6"/>
      <c r="UV105" s="6"/>
      <c r="UW105" s="6"/>
      <c r="UX105" s="6"/>
      <c r="UY105" s="6"/>
      <c r="UZ105" s="6"/>
      <c r="VA105" s="6"/>
      <c r="VB105" s="6"/>
      <c r="VC105" s="6"/>
      <c r="VD105" s="6"/>
      <c r="VE105" s="6"/>
      <c r="VF105" s="6"/>
      <c r="VG105" s="6"/>
      <c r="VH105" s="6"/>
      <c r="VI105" s="6"/>
      <c r="VJ105" s="6"/>
      <c r="VK105" s="6"/>
      <c r="VL105" s="6"/>
      <c r="VM105" s="6"/>
      <c r="VN105" s="6"/>
      <c r="VO105" s="6"/>
      <c r="VP105" s="6"/>
      <c r="VQ105" s="6"/>
      <c r="VR105" s="6"/>
      <c r="VS105" s="6"/>
      <c r="VT105" s="6"/>
      <c r="VU105" s="6"/>
      <c r="VV105" s="6"/>
      <c r="VW105" s="6"/>
      <c r="VX105" s="6"/>
      <c r="VY105" s="6"/>
      <c r="VZ105" s="6"/>
      <c r="WA105" s="6"/>
      <c r="WB105" s="6"/>
      <c r="WC105" s="6"/>
      <c r="WD105" s="6"/>
      <c r="WE105" s="6"/>
      <c r="WF105" s="6"/>
      <c r="WG105" s="6"/>
      <c r="WH105" s="6"/>
      <c r="WI105" s="6"/>
      <c r="WJ105" s="6"/>
      <c r="WK105" s="6"/>
      <c r="WL105" s="6"/>
      <c r="WM105" s="6"/>
      <c r="WN105" s="6"/>
      <c r="WO105" s="6"/>
      <c r="WP105" s="6"/>
      <c r="WQ105" s="6"/>
      <c r="WR105" s="6"/>
      <c r="WS105" s="6"/>
      <c r="WT105" s="6"/>
      <c r="WU105" s="6"/>
      <c r="WV105" s="6"/>
      <c r="WW105" s="6"/>
      <c r="WX105" s="6"/>
      <c r="WY105" s="6"/>
      <c r="WZ105" s="6"/>
      <c r="XA105" s="6"/>
      <c r="XB105" s="6"/>
      <c r="XC105" s="6"/>
      <c r="XD105" s="6"/>
      <c r="XE105" s="6"/>
      <c r="XF105" s="6"/>
      <c r="XG105" s="6"/>
      <c r="XH105" s="6"/>
      <c r="XI105" s="6"/>
      <c r="XJ105" s="6"/>
      <c r="XK105" s="6"/>
      <c r="XL105" s="6"/>
      <c r="XM105" s="6"/>
      <c r="XN105" s="6"/>
      <c r="XO105" s="6"/>
      <c r="XP105" s="6"/>
      <c r="XQ105" s="6"/>
      <c r="XR105" s="6"/>
      <c r="XS105" s="6"/>
      <c r="XT105" s="6"/>
      <c r="XU105" s="6"/>
      <c r="XV105" s="6"/>
      <c r="XW105" s="6"/>
      <c r="XX105" s="6"/>
      <c r="XY105" s="6"/>
      <c r="XZ105" s="6"/>
      <c r="YA105" s="6"/>
      <c r="YB105" s="6"/>
      <c r="YC105" s="6"/>
      <c r="YD105" s="6"/>
      <c r="YE105" s="6"/>
      <c r="YF105" s="6"/>
      <c r="YG105" s="6"/>
      <c r="YH105" s="6"/>
      <c r="YI105" s="6"/>
      <c r="YJ105" s="6"/>
      <c r="YK105" s="6"/>
      <c r="YL105" s="6"/>
      <c r="YM105" s="6"/>
      <c r="YN105" s="6"/>
      <c r="YO105" s="6"/>
      <c r="YP105" s="6"/>
      <c r="YQ105" s="6"/>
      <c r="YR105" s="6"/>
      <c r="YS105" s="6"/>
      <c r="YT105" s="6"/>
      <c r="YU105" s="6"/>
      <c r="YV105" s="6"/>
      <c r="YW105" s="6"/>
      <c r="YX105" s="6"/>
      <c r="YY105" s="6"/>
      <c r="YZ105" s="6"/>
      <c r="ZA105" s="6"/>
      <c r="ZB105" s="6"/>
      <c r="ZC105" s="6"/>
      <c r="ZD105" s="6"/>
      <c r="ZE105" s="6"/>
      <c r="ZF105" s="6"/>
      <c r="ZG105" s="6"/>
      <c r="ZH105" s="6"/>
      <c r="ZI105" s="6"/>
      <c r="ZJ105" s="6"/>
      <c r="ZK105" s="6"/>
      <c r="ZL105" s="6"/>
      <c r="ZM105" s="6"/>
      <c r="ZN105" s="6"/>
      <c r="ZO105" s="6"/>
      <c r="ZP105" s="6"/>
      <c r="ZQ105" s="6"/>
      <c r="ZR105" s="6"/>
      <c r="ZS105" s="6"/>
      <c r="ZT105" s="6"/>
      <c r="ZU105" s="6"/>
      <c r="ZV105" s="6"/>
      <c r="ZW105" s="6"/>
      <c r="ZX105" s="6"/>
      <c r="ZY105" s="6"/>
      <c r="ZZ105" s="6"/>
      <c r="AAA105" s="6"/>
      <c r="AAB105" s="6"/>
      <c r="AAC105" s="6"/>
      <c r="AAD105" s="6"/>
      <c r="AAE105" s="6"/>
      <c r="AAF105" s="6"/>
      <c r="AAG105" s="6"/>
      <c r="AAH105" s="6"/>
      <c r="AAI105" s="6"/>
      <c r="AAJ105" s="6"/>
      <c r="AAK105" s="6"/>
      <c r="AAL105" s="6"/>
      <c r="AAM105" s="6"/>
      <c r="AAN105" s="6"/>
      <c r="AAO105" s="6"/>
      <c r="AAP105" s="6"/>
      <c r="AAQ105" s="6"/>
      <c r="AAR105" s="6"/>
      <c r="AAS105" s="6"/>
      <c r="AAT105" s="6"/>
      <c r="AAU105" s="6"/>
      <c r="AAV105" s="6"/>
      <c r="AAW105" s="6"/>
      <c r="AAX105" s="6"/>
      <c r="AAY105" s="6"/>
      <c r="AAZ105" s="6"/>
      <c r="ABA105" s="6"/>
      <c r="ABB105" s="6"/>
      <c r="ABC105" s="6"/>
      <c r="ABD105" s="6"/>
      <c r="ABE105" s="6"/>
      <c r="ABF105" s="6"/>
      <c r="ABG105" s="6"/>
      <c r="ABH105" s="6"/>
      <c r="ABI105" s="6"/>
      <c r="ABJ105" s="6"/>
      <c r="ABK105" s="6"/>
      <c r="ABL105" s="6"/>
      <c r="ABM105" s="6"/>
      <c r="ABN105" s="6"/>
      <c r="ABO105" s="6"/>
      <c r="ABP105" s="6"/>
      <c r="ABQ105" s="6"/>
      <c r="ABR105" s="6"/>
      <c r="ABS105" s="6"/>
      <c r="ABT105" s="6"/>
      <c r="ABU105" s="6"/>
      <c r="ABV105" s="6"/>
      <c r="ABW105" s="6"/>
      <c r="ABX105" s="6"/>
      <c r="ABY105" s="6"/>
      <c r="ABZ105" s="6"/>
      <c r="ACA105" s="6"/>
      <c r="ACB105" s="6"/>
      <c r="ACC105" s="6"/>
      <c r="ACD105" s="6"/>
      <c r="ACE105" s="6"/>
      <c r="ACF105" s="6"/>
      <c r="ACG105" s="6"/>
      <c r="ACH105" s="6"/>
      <c r="ACI105" s="6"/>
      <c r="ACJ105" s="6"/>
      <c r="ACK105" s="6"/>
      <c r="ACL105" s="6"/>
      <c r="ACM105" s="6"/>
      <c r="ACN105" s="6"/>
      <c r="ACO105" s="6"/>
      <c r="ACP105" s="6"/>
      <c r="ACQ105" s="6"/>
      <c r="ACR105" s="6"/>
      <c r="ACS105" s="6"/>
      <c r="ACT105" s="6"/>
      <c r="ACU105" s="6"/>
      <c r="ACV105" s="6"/>
      <c r="ACW105" s="6"/>
      <c r="ACX105" s="6"/>
      <c r="ACY105" s="6"/>
      <c r="ACZ105" s="6"/>
      <c r="ADA105" s="6"/>
      <c r="ADB105" s="6"/>
      <c r="ADC105" s="6"/>
      <c r="ADD105" s="6"/>
      <c r="ADE105" s="6"/>
      <c r="ADF105" s="6"/>
      <c r="ADG105" s="6"/>
      <c r="ADH105" s="6"/>
      <c r="ADI105" s="6"/>
      <c r="ADJ105" s="6"/>
      <c r="ADK105" s="6"/>
      <c r="ADL105" s="6"/>
      <c r="ADM105" s="6"/>
      <c r="ADN105" s="6"/>
      <c r="ADO105" s="6"/>
      <c r="ADP105" s="6"/>
      <c r="ADQ105" s="6"/>
      <c r="ADR105" s="6"/>
      <c r="ADS105" s="6"/>
      <c r="ADT105" s="6"/>
      <c r="ADU105" s="6"/>
      <c r="ADV105" s="6"/>
      <c r="ADW105" s="6"/>
      <c r="ADX105" s="6"/>
      <c r="ADY105" s="6"/>
      <c r="ADZ105" s="6"/>
      <c r="AEA105" s="6"/>
      <c r="AEB105" s="6"/>
      <c r="AEC105" s="6"/>
      <c r="AED105" s="6"/>
      <c r="AEE105" s="6"/>
      <c r="AEF105" s="6"/>
      <c r="AEG105" s="6"/>
      <c r="AEH105" s="6"/>
      <c r="AEI105" s="6"/>
      <c r="AEJ105" s="6"/>
      <c r="AEK105" s="6"/>
      <c r="AEL105" s="6"/>
      <c r="AEM105" s="6"/>
      <c r="AEN105" s="6"/>
      <c r="AEO105" s="6"/>
      <c r="AEP105" s="6"/>
      <c r="AEQ105" s="6"/>
      <c r="AER105" s="6"/>
      <c r="AES105" s="6"/>
      <c r="AET105" s="6"/>
      <c r="AEU105" s="6"/>
      <c r="AEV105" s="6"/>
      <c r="AEW105" s="6"/>
      <c r="AEX105" s="6"/>
      <c r="AEY105" s="6"/>
      <c r="AEZ105" s="6"/>
      <c r="AFA105" s="6"/>
      <c r="AFB105" s="6"/>
      <c r="AFC105" s="6"/>
      <c r="AFD105" s="6"/>
      <c r="AFE105" s="6"/>
      <c r="AFF105" s="6"/>
      <c r="AFG105" s="6"/>
      <c r="AFH105" s="6"/>
      <c r="AFI105" s="6"/>
      <c r="AFJ105" s="6"/>
      <c r="AFK105" s="6"/>
      <c r="AFL105" s="6"/>
      <c r="AFM105" s="6"/>
      <c r="AFN105" s="6"/>
      <c r="AFO105" s="6"/>
      <c r="AFP105" s="6"/>
      <c r="AFQ105" s="6"/>
      <c r="AFR105" s="6"/>
      <c r="AFS105" s="6"/>
      <c r="AFT105" s="6"/>
      <c r="AFU105" s="6"/>
      <c r="AFV105" s="6"/>
      <c r="AFW105" s="6"/>
      <c r="AFX105" s="6"/>
      <c r="AFY105" s="6"/>
      <c r="AFZ105" s="6"/>
      <c r="AGA105" s="6"/>
      <c r="AGB105" s="6"/>
      <c r="AGC105" s="6"/>
      <c r="AGD105" s="6"/>
      <c r="AGE105" s="6"/>
      <c r="AGF105" s="6"/>
      <c r="AGG105" s="6"/>
      <c r="AGH105" s="6"/>
      <c r="AGI105" s="6"/>
      <c r="AGJ105" s="6"/>
      <c r="AGK105" s="6"/>
      <c r="AGL105" s="6"/>
      <c r="AGM105" s="6"/>
      <c r="AGN105" s="6"/>
      <c r="AGO105" s="6"/>
      <c r="AGP105" s="6"/>
      <c r="AGQ105" s="6"/>
      <c r="AGR105" s="6"/>
      <c r="AGS105" s="6"/>
      <c r="AGT105" s="6"/>
      <c r="AGU105" s="6"/>
      <c r="AGV105" s="6"/>
      <c r="AGW105" s="6"/>
      <c r="AGX105" s="6"/>
      <c r="AGY105" s="6"/>
      <c r="AGZ105" s="6"/>
      <c r="AHA105" s="6"/>
      <c r="AHB105" s="6"/>
      <c r="AHC105" s="6"/>
      <c r="AHD105" s="6"/>
      <c r="AHE105" s="6"/>
      <c r="AHF105" s="6"/>
      <c r="AHG105" s="6"/>
      <c r="AHH105" s="6"/>
      <c r="AHI105" s="6"/>
      <c r="AHJ105" s="6"/>
      <c r="AHK105" s="6"/>
      <c r="AHL105" s="6"/>
      <c r="AHM105" s="6"/>
      <c r="AHN105" s="6"/>
      <c r="AHO105" s="6"/>
      <c r="AHP105" s="6"/>
      <c r="AHQ105" s="6"/>
      <c r="AHR105" s="6"/>
      <c r="AHS105" s="6"/>
      <c r="AHT105" s="6"/>
      <c r="AHU105" s="6"/>
      <c r="AHV105" s="6"/>
      <c r="AHW105" s="6"/>
      <c r="AHX105" s="6"/>
      <c r="AHY105" s="6"/>
      <c r="AHZ105" s="6"/>
      <c r="AIA105" s="6"/>
      <c r="AIB105" s="6"/>
      <c r="AIC105" s="6"/>
      <c r="AID105" s="6"/>
      <c r="AIE105" s="6"/>
      <c r="AIF105" s="6"/>
      <c r="AIG105" s="6"/>
      <c r="AIH105" s="6"/>
      <c r="AII105" s="6"/>
      <c r="AIJ105" s="6"/>
      <c r="AIK105" s="6"/>
      <c r="AIL105" s="6"/>
      <c r="AIM105" s="6"/>
      <c r="AIN105" s="6"/>
      <c r="AIO105" s="6"/>
      <c r="AIP105" s="6"/>
      <c r="AIQ105" s="6"/>
      <c r="AIR105" s="6"/>
      <c r="AIS105" s="6"/>
      <c r="AIT105" s="6"/>
      <c r="AIU105" s="6"/>
      <c r="AIV105" s="6"/>
      <c r="AIW105" s="6"/>
      <c r="AIX105" s="6"/>
      <c r="AIY105" s="6"/>
      <c r="AIZ105" s="6"/>
      <c r="AJA105" s="6"/>
      <c r="AJB105" s="6"/>
      <c r="AJC105" s="6"/>
      <c r="AJD105" s="6"/>
      <c r="AJE105" s="6"/>
      <c r="AJF105" s="6"/>
      <c r="AJG105" s="6"/>
      <c r="AJH105" s="6"/>
      <c r="AJI105" s="6"/>
      <c r="AJJ105" s="6"/>
      <c r="AJK105" s="6"/>
      <c r="AJL105" s="6"/>
      <c r="AJM105" s="6"/>
      <c r="AJN105" s="6"/>
      <c r="AJO105" s="6"/>
      <c r="AJP105" s="6"/>
      <c r="AJQ105" s="6"/>
      <c r="AJR105" s="6"/>
      <c r="AJS105" s="6"/>
      <c r="AJT105" s="6"/>
      <c r="AJU105" s="6"/>
      <c r="AJV105" s="6"/>
      <c r="AJW105" s="6"/>
      <c r="AJX105" s="6"/>
      <c r="AJY105" s="6"/>
      <c r="AJZ105" s="6"/>
      <c r="AKA105" s="6"/>
      <c r="AKB105" s="6"/>
      <c r="AKC105" s="6"/>
      <c r="AKD105" s="6"/>
      <c r="AKE105" s="6"/>
      <c r="AKF105" s="6"/>
      <c r="AKG105" s="6"/>
      <c r="AKH105" s="6"/>
      <c r="AKI105" s="6"/>
      <c r="AKJ105" s="6"/>
      <c r="AKK105" s="6"/>
      <c r="AKL105" s="6"/>
      <c r="AKM105" s="6"/>
      <c r="AKN105" s="6"/>
      <c r="AKO105" s="6"/>
      <c r="AKP105" s="6"/>
      <c r="AKQ105" s="6"/>
      <c r="AKR105" s="6"/>
      <c r="AKS105" s="6"/>
      <c r="AKT105" s="6"/>
      <c r="AKU105" s="6"/>
      <c r="AKV105" s="6"/>
      <c r="AKW105" s="6"/>
      <c r="AKX105" s="6"/>
      <c r="AKY105" s="6"/>
      <c r="AKZ105" s="6"/>
      <c r="ALA105" s="6"/>
      <c r="ALB105" s="6"/>
      <c r="ALC105" s="6"/>
      <c r="ALD105" s="6"/>
      <c r="ALE105" s="6"/>
      <c r="ALF105" s="6"/>
      <c r="ALG105" s="6"/>
      <c r="ALH105" s="6"/>
      <c r="ALI105" s="6"/>
      <c r="ALJ105" s="6"/>
      <c r="ALK105" s="6"/>
      <c r="ALL105" s="6"/>
      <c r="ALM105" s="6"/>
      <c r="ALN105" s="6"/>
      <c r="ALO105" s="6"/>
      <c r="ALP105" s="6"/>
      <c r="ALQ105" s="6"/>
      <c r="ALR105" s="6"/>
      <c r="ALS105" s="6"/>
      <c r="ALT105" s="6"/>
      <c r="ALU105" s="6"/>
      <c r="ALV105" s="6"/>
      <c r="ALW105" s="6"/>
      <c r="ALX105" s="6"/>
      <c r="ALY105" s="6"/>
      <c r="ALZ105" s="6"/>
      <c r="AMA105" s="6"/>
      <c r="AMB105" s="6"/>
      <c r="AMC105" s="6"/>
      <c r="AMD105" s="6"/>
      <c r="AME105" s="6"/>
      <c r="AMF105" s="6"/>
      <c r="AMG105" s="6"/>
      <c r="AMH105" s="6"/>
      <c r="AMI105" s="6"/>
      <c r="AMJ105" s="6"/>
      <c r="AMK105" s="6"/>
      <c r="AML105" s="6"/>
      <c r="AMM105" s="6"/>
      <c r="AMN105" s="6"/>
      <c r="AMO105" s="6"/>
      <c r="AMP105" s="6"/>
      <c r="AMQ105" s="6"/>
      <c r="AMR105" s="6"/>
      <c r="AMS105" s="6"/>
      <c r="AMT105" s="6"/>
      <c r="AMU105" s="6"/>
      <c r="AMV105" s="6"/>
      <c r="AMW105" s="6"/>
      <c r="AMX105" s="6"/>
      <c r="AMY105" s="6"/>
      <c r="AMZ105" s="6"/>
      <c r="ANA105" s="6"/>
      <c r="ANB105" s="6"/>
      <c r="ANC105" s="6"/>
      <c r="AND105" s="6"/>
      <c r="ANE105" s="6"/>
      <c r="ANF105" s="6"/>
      <c r="ANG105" s="6"/>
      <c r="ANH105" s="6"/>
      <c r="ANI105" s="6"/>
      <c r="ANJ105" s="6"/>
      <c r="ANK105" s="6"/>
      <c r="ANL105" s="6"/>
      <c r="ANM105" s="6"/>
      <c r="ANN105" s="6"/>
      <c r="ANO105" s="6"/>
      <c r="ANP105" s="6"/>
      <c r="ANQ105" s="6"/>
      <c r="ANR105" s="6"/>
      <c r="ANS105" s="6"/>
      <c r="ANT105" s="6"/>
      <c r="ANU105" s="6"/>
      <c r="ANV105" s="6"/>
      <c r="ANW105" s="6"/>
      <c r="ANX105" s="6"/>
      <c r="ANY105" s="6"/>
      <c r="ANZ105" s="6"/>
      <c r="AOA105" s="6"/>
      <c r="AOB105" s="6"/>
      <c r="AOC105" s="6"/>
      <c r="AOD105" s="6"/>
      <c r="AOE105" s="6"/>
      <c r="AOF105" s="6"/>
      <c r="AOG105" s="6"/>
      <c r="AOH105" s="6"/>
      <c r="AOI105" s="6"/>
      <c r="AOJ105" s="6"/>
      <c r="AOK105" s="6"/>
      <c r="AOL105" s="6"/>
      <c r="AOM105" s="6"/>
      <c r="AON105" s="6"/>
      <c r="AOO105" s="6"/>
      <c r="AOP105" s="6"/>
      <c r="AOQ105" s="6"/>
      <c r="AOR105" s="6"/>
      <c r="AOS105" s="6"/>
      <c r="AOT105" s="6"/>
      <c r="AOU105" s="6"/>
      <c r="AOV105" s="6"/>
      <c r="AOW105" s="6"/>
      <c r="AOX105" s="6"/>
      <c r="AOY105" s="6"/>
      <c r="AOZ105" s="6"/>
      <c r="APA105" s="6"/>
      <c r="APB105" s="6"/>
      <c r="APC105" s="6"/>
      <c r="APD105" s="6"/>
      <c r="APE105" s="6"/>
      <c r="APF105" s="6"/>
      <c r="APG105" s="6"/>
      <c r="APH105" s="6"/>
      <c r="API105" s="6"/>
      <c r="APJ105" s="6"/>
      <c r="APK105" s="6"/>
      <c r="APL105" s="6"/>
      <c r="APM105" s="6"/>
      <c r="APN105" s="6"/>
      <c r="APO105" s="6"/>
      <c r="APP105" s="6"/>
      <c r="APQ105" s="6"/>
      <c r="APR105" s="6"/>
      <c r="APS105" s="6"/>
      <c r="APT105" s="6"/>
      <c r="APU105" s="6"/>
      <c r="APV105" s="6"/>
      <c r="APW105" s="6"/>
      <c r="APX105" s="6"/>
      <c r="APY105" s="6"/>
      <c r="APZ105" s="6"/>
      <c r="AQA105" s="6"/>
      <c r="AQB105" s="6"/>
      <c r="AQC105" s="6"/>
      <c r="AQD105" s="6"/>
      <c r="AQE105" s="6"/>
      <c r="AQF105" s="6"/>
      <c r="AQG105" s="6"/>
      <c r="AQH105" s="6"/>
      <c r="AQI105" s="6"/>
      <c r="AQJ105" s="6"/>
      <c r="AQK105" s="6"/>
      <c r="AQL105" s="6"/>
      <c r="AQM105" s="6"/>
      <c r="AQN105" s="6"/>
      <c r="AQO105" s="6"/>
      <c r="AQP105" s="6"/>
      <c r="AQQ105" s="6"/>
      <c r="AQR105" s="6"/>
      <c r="AQS105" s="6"/>
      <c r="AQT105" s="6"/>
      <c r="AQU105" s="6"/>
      <c r="AQV105" s="6"/>
      <c r="AQW105" s="6"/>
      <c r="AQX105" s="6"/>
      <c r="AQY105" s="6"/>
      <c r="AQZ105" s="6"/>
      <c r="ARA105" s="6"/>
      <c r="ARB105" s="6"/>
      <c r="ARC105" s="6"/>
      <c r="ARD105" s="6"/>
      <c r="ARE105" s="6"/>
      <c r="ARF105" s="6"/>
      <c r="ARG105" s="6"/>
      <c r="ARH105" s="6"/>
      <c r="ARI105" s="6"/>
      <c r="ARJ105" s="6"/>
      <c r="ARK105" s="6"/>
      <c r="ARL105" s="6"/>
      <c r="ARM105" s="6"/>
      <c r="ARN105" s="6"/>
      <c r="ARO105" s="6"/>
      <c r="ARP105" s="6"/>
      <c r="ARQ105" s="6"/>
      <c r="ARR105" s="6"/>
      <c r="ARS105" s="6"/>
      <c r="ART105" s="6"/>
      <c r="ARU105" s="6"/>
      <c r="ARV105" s="6"/>
      <c r="ARW105" s="6"/>
      <c r="ARX105" s="6"/>
      <c r="ARY105" s="6"/>
      <c r="ARZ105" s="6"/>
      <c r="ASA105" s="6"/>
      <c r="ASB105" s="6"/>
      <c r="ASC105" s="6"/>
      <c r="ASD105" s="6"/>
      <c r="ASE105" s="6"/>
      <c r="ASF105" s="6"/>
    </row>
    <row r="106" spans="1:1177" ht="17.25" customHeight="1" x14ac:dyDescent="0.25">
      <c r="A106" s="82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  <c r="IV106" s="6"/>
      <c r="IW106" s="6"/>
      <c r="IX106" s="6"/>
      <c r="IY106" s="6"/>
      <c r="IZ106" s="6"/>
      <c r="JA106" s="6"/>
      <c r="JB106" s="6"/>
      <c r="JC106" s="6"/>
      <c r="JD106" s="6"/>
      <c r="JE106" s="6"/>
      <c r="JF106" s="6"/>
      <c r="JG106" s="6"/>
      <c r="JH106" s="6"/>
      <c r="JI106" s="6"/>
      <c r="JJ106" s="6"/>
      <c r="JK106" s="6"/>
      <c r="JL106" s="6"/>
      <c r="JM106" s="6"/>
      <c r="JN106" s="6"/>
      <c r="JO106" s="6"/>
      <c r="JP106" s="6"/>
      <c r="JQ106" s="6"/>
      <c r="JR106" s="6"/>
      <c r="JS106" s="6"/>
      <c r="JT106" s="6"/>
      <c r="JU106" s="6"/>
      <c r="JV106" s="6"/>
      <c r="JW106" s="6"/>
      <c r="JX106" s="6"/>
      <c r="JY106" s="6"/>
      <c r="JZ106" s="6"/>
      <c r="KA106" s="6"/>
      <c r="KB106" s="6"/>
      <c r="KC106" s="6"/>
      <c r="KD106" s="6"/>
      <c r="KE106" s="6"/>
      <c r="KF106" s="6"/>
      <c r="KG106" s="6"/>
      <c r="KH106" s="6"/>
      <c r="KI106" s="6"/>
      <c r="KJ106" s="6"/>
      <c r="KK106" s="6"/>
      <c r="KL106" s="6"/>
      <c r="KM106" s="6"/>
      <c r="KN106" s="6"/>
      <c r="KO106" s="6"/>
      <c r="KP106" s="6"/>
      <c r="KQ106" s="6"/>
      <c r="KR106" s="6"/>
      <c r="KS106" s="6"/>
      <c r="KT106" s="6"/>
      <c r="KU106" s="6"/>
      <c r="KV106" s="6"/>
      <c r="KW106" s="6"/>
      <c r="KX106" s="6"/>
      <c r="KY106" s="6"/>
      <c r="KZ106" s="6"/>
      <c r="LA106" s="6"/>
      <c r="LB106" s="6"/>
      <c r="LC106" s="6"/>
      <c r="LD106" s="6"/>
      <c r="LE106" s="6"/>
      <c r="LF106" s="6"/>
      <c r="LG106" s="6"/>
      <c r="LH106" s="6"/>
      <c r="LI106" s="6"/>
      <c r="LJ106" s="6"/>
      <c r="LK106" s="6"/>
      <c r="LL106" s="6"/>
      <c r="LM106" s="6"/>
      <c r="LN106" s="6"/>
      <c r="LO106" s="6"/>
      <c r="LP106" s="6"/>
      <c r="LQ106" s="6"/>
      <c r="LR106" s="6"/>
      <c r="LS106" s="6"/>
      <c r="LT106" s="6"/>
      <c r="LU106" s="6"/>
      <c r="LV106" s="6"/>
      <c r="LW106" s="6"/>
      <c r="LX106" s="6"/>
      <c r="LY106" s="6"/>
      <c r="LZ106" s="6"/>
      <c r="MA106" s="6"/>
      <c r="MB106" s="6"/>
      <c r="MC106" s="6"/>
      <c r="MD106" s="6"/>
      <c r="ME106" s="6"/>
      <c r="MF106" s="6"/>
      <c r="MG106" s="6"/>
      <c r="MH106" s="6"/>
      <c r="MI106" s="6"/>
      <c r="MJ106" s="6"/>
      <c r="MK106" s="6"/>
      <c r="ML106" s="6"/>
      <c r="MM106" s="6"/>
      <c r="MN106" s="6"/>
      <c r="MO106" s="6"/>
      <c r="MP106" s="6"/>
      <c r="MQ106" s="6"/>
      <c r="MR106" s="6"/>
      <c r="MS106" s="6"/>
      <c r="MT106" s="6"/>
      <c r="MU106" s="6"/>
      <c r="MV106" s="6"/>
      <c r="MW106" s="6"/>
      <c r="MX106" s="6"/>
      <c r="MY106" s="6"/>
      <c r="MZ106" s="6"/>
      <c r="NA106" s="6"/>
      <c r="NB106" s="6"/>
      <c r="NC106" s="6"/>
      <c r="ND106" s="6"/>
      <c r="NE106" s="6"/>
      <c r="NF106" s="6"/>
      <c r="NG106" s="6"/>
      <c r="NH106" s="6"/>
      <c r="NI106" s="6"/>
      <c r="NJ106" s="6"/>
      <c r="NK106" s="6"/>
      <c r="NL106" s="6"/>
      <c r="NM106" s="6"/>
      <c r="NN106" s="6"/>
      <c r="NO106" s="6"/>
      <c r="NP106" s="6"/>
      <c r="NQ106" s="6"/>
      <c r="NR106" s="6"/>
      <c r="NS106" s="6"/>
      <c r="NT106" s="6"/>
      <c r="NU106" s="6"/>
      <c r="NV106" s="6"/>
      <c r="NW106" s="6"/>
      <c r="NX106" s="6"/>
      <c r="NY106" s="6"/>
      <c r="NZ106" s="6"/>
      <c r="OA106" s="6"/>
      <c r="OB106" s="6"/>
      <c r="OC106" s="6"/>
      <c r="OD106" s="6"/>
      <c r="OE106" s="6"/>
      <c r="OF106" s="6"/>
      <c r="OG106" s="6"/>
      <c r="OH106" s="6"/>
      <c r="OI106" s="6"/>
      <c r="OJ106" s="6"/>
      <c r="OK106" s="6"/>
      <c r="OL106" s="6"/>
      <c r="OM106" s="6"/>
      <c r="ON106" s="6"/>
      <c r="OO106" s="6"/>
      <c r="OP106" s="6"/>
      <c r="OQ106" s="6"/>
      <c r="OR106" s="6"/>
      <c r="OS106" s="6"/>
      <c r="OT106" s="6"/>
      <c r="OU106" s="6"/>
      <c r="OV106" s="6"/>
      <c r="OW106" s="6"/>
      <c r="OX106" s="6"/>
      <c r="OY106" s="6"/>
      <c r="OZ106" s="6"/>
      <c r="PA106" s="6"/>
      <c r="PB106" s="6"/>
      <c r="PC106" s="6"/>
      <c r="PD106" s="6"/>
      <c r="PE106" s="6"/>
      <c r="PF106" s="6"/>
      <c r="PG106" s="6"/>
      <c r="PH106" s="6"/>
      <c r="PI106" s="6"/>
      <c r="PJ106" s="6"/>
      <c r="PK106" s="6"/>
      <c r="PL106" s="6"/>
      <c r="PM106" s="6"/>
      <c r="PN106" s="6"/>
      <c r="PO106" s="6"/>
      <c r="PP106" s="6"/>
      <c r="PQ106" s="6"/>
      <c r="PR106" s="6"/>
      <c r="PS106" s="6"/>
      <c r="PT106" s="6"/>
      <c r="PU106" s="6"/>
      <c r="PV106" s="6"/>
      <c r="PW106" s="6"/>
      <c r="PX106" s="6"/>
      <c r="PY106" s="6"/>
      <c r="PZ106" s="6"/>
      <c r="QA106" s="6"/>
      <c r="QB106" s="6"/>
      <c r="QC106" s="6"/>
      <c r="QD106" s="6"/>
      <c r="QE106" s="6"/>
      <c r="QF106" s="6"/>
      <c r="QG106" s="6"/>
      <c r="QH106" s="6"/>
      <c r="QI106" s="6"/>
      <c r="QJ106" s="6"/>
      <c r="QK106" s="6"/>
      <c r="QL106" s="6"/>
      <c r="QM106" s="6"/>
      <c r="QN106" s="6"/>
      <c r="QO106" s="6"/>
      <c r="QP106" s="6"/>
      <c r="QQ106" s="6"/>
      <c r="QR106" s="6"/>
      <c r="QS106" s="6"/>
      <c r="QT106" s="6"/>
      <c r="QU106" s="6"/>
      <c r="QV106" s="6"/>
      <c r="QW106" s="6"/>
      <c r="QX106" s="6"/>
      <c r="QY106" s="6"/>
      <c r="QZ106" s="6"/>
      <c r="RA106" s="6"/>
      <c r="RB106" s="6"/>
      <c r="RC106" s="6"/>
      <c r="RD106" s="6"/>
      <c r="RE106" s="6"/>
      <c r="RF106" s="6"/>
      <c r="RG106" s="6"/>
      <c r="RH106" s="6"/>
      <c r="RI106" s="6"/>
      <c r="RJ106" s="6"/>
      <c r="RK106" s="6"/>
      <c r="RL106" s="6"/>
      <c r="RM106" s="6"/>
      <c r="RN106" s="6"/>
      <c r="RO106" s="6"/>
      <c r="RP106" s="6"/>
      <c r="RQ106" s="6"/>
      <c r="RR106" s="6"/>
      <c r="RS106" s="6"/>
      <c r="RT106" s="6"/>
      <c r="RU106" s="6"/>
      <c r="RV106" s="6"/>
      <c r="RW106" s="6"/>
      <c r="RX106" s="6"/>
      <c r="RY106" s="6"/>
      <c r="RZ106" s="6"/>
      <c r="SA106" s="6"/>
      <c r="SB106" s="6"/>
      <c r="SC106" s="6"/>
      <c r="SD106" s="6"/>
      <c r="SE106" s="6"/>
      <c r="SF106" s="6"/>
      <c r="SG106" s="6"/>
      <c r="SH106" s="6"/>
      <c r="SI106" s="6"/>
      <c r="SJ106" s="6"/>
      <c r="SK106" s="6"/>
      <c r="SL106" s="6"/>
      <c r="SM106" s="6"/>
      <c r="SN106" s="6"/>
      <c r="SO106" s="6"/>
      <c r="SP106" s="6"/>
      <c r="SQ106" s="6"/>
      <c r="SR106" s="6"/>
      <c r="SS106" s="6"/>
      <c r="ST106" s="6"/>
      <c r="SU106" s="6"/>
      <c r="SV106" s="6"/>
      <c r="SW106" s="6"/>
      <c r="SX106" s="6"/>
      <c r="SY106" s="6"/>
      <c r="SZ106" s="6"/>
      <c r="TA106" s="6"/>
      <c r="TB106" s="6"/>
      <c r="TC106" s="6"/>
      <c r="TD106" s="6"/>
      <c r="TE106" s="6"/>
      <c r="TF106" s="6"/>
      <c r="TG106" s="6"/>
      <c r="TH106" s="6"/>
      <c r="TI106" s="6"/>
      <c r="TJ106" s="6"/>
      <c r="TK106" s="6"/>
      <c r="TL106" s="6"/>
      <c r="TM106" s="6"/>
      <c r="TN106" s="6"/>
      <c r="TO106" s="6"/>
      <c r="TP106" s="6"/>
      <c r="TQ106" s="6"/>
      <c r="TR106" s="6"/>
      <c r="TS106" s="6"/>
      <c r="TT106" s="6"/>
      <c r="TU106" s="6"/>
      <c r="TV106" s="6"/>
      <c r="TW106" s="6"/>
      <c r="TX106" s="6"/>
      <c r="TY106" s="6"/>
      <c r="TZ106" s="6"/>
      <c r="UA106" s="6"/>
      <c r="UB106" s="6"/>
      <c r="UC106" s="6"/>
      <c r="UD106" s="6"/>
      <c r="UE106" s="6"/>
      <c r="UF106" s="6"/>
      <c r="UG106" s="6"/>
      <c r="UH106" s="6"/>
      <c r="UI106" s="6"/>
      <c r="UJ106" s="6"/>
      <c r="UK106" s="6"/>
      <c r="UL106" s="6"/>
      <c r="UM106" s="6"/>
      <c r="UN106" s="6"/>
      <c r="UO106" s="6"/>
      <c r="UP106" s="6"/>
      <c r="UQ106" s="6"/>
      <c r="UR106" s="6"/>
      <c r="US106" s="6"/>
      <c r="UT106" s="6"/>
      <c r="UU106" s="6"/>
      <c r="UV106" s="6"/>
      <c r="UW106" s="6"/>
      <c r="UX106" s="6"/>
      <c r="UY106" s="6"/>
      <c r="UZ106" s="6"/>
      <c r="VA106" s="6"/>
      <c r="VB106" s="6"/>
      <c r="VC106" s="6"/>
      <c r="VD106" s="6"/>
      <c r="VE106" s="6"/>
      <c r="VF106" s="6"/>
      <c r="VG106" s="6"/>
      <c r="VH106" s="6"/>
      <c r="VI106" s="6"/>
      <c r="VJ106" s="6"/>
      <c r="VK106" s="6"/>
      <c r="VL106" s="6"/>
      <c r="VM106" s="6"/>
      <c r="VN106" s="6"/>
      <c r="VO106" s="6"/>
      <c r="VP106" s="6"/>
      <c r="VQ106" s="6"/>
      <c r="VR106" s="6"/>
      <c r="VS106" s="6"/>
      <c r="VT106" s="6"/>
      <c r="VU106" s="6"/>
      <c r="VV106" s="6"/>
      <c r="VW106" s="6"/>
      <c r="VX106" s="6"/>
      <c r="VY106" s="6"/>
      <c r="VZ106" s="6"/>
      <c r="WA106" s="6"/>
      <c r="WB106" s="6"/>
      <c r="WC106" s="6"/>
      <c r="WD106" s="6"/>
      <c r="WE106" s="6"/>
      <c r="WF106" s="6"/>
      <c r="WG106" s="6"/>
      <c r="WH106" s="6"/>
      <c r="WI106" s="6"/>
      <c r="WJ106" s="6"/>
      <c r="WK106" s="6"/>
      <c r="WL106" s="6"/>
      <c r="WM106" s="6"/>
      <c r="WN106" s="6"/>
      <c r="WO106" s="6"/>
      <c r="WP106" s="6"/>
      <c r="WQ106" s="6"/>
      <c r="WR106" s="6"/>
      <c r="WS106" s="6"/>
      <c r="WT106" s="6"/>
      <c r="WU106" s="6"/>
      <c r="WV106" s="6"/>
      <c r="WW106" s="6"/>
      <c r="WX106" s="6"/>
      <c r="WY106" s="6"/>
      <c r="WZ106" s="6"/>
      <c r="XA106" s="6"/>
      <c r="XB106" s="6"/>
      <c r="XC106" s="6"/>
      <c r="XD106" s="6"/>
      <c r="XE106" s="6"/>
      <c r="XF106" s="6"/>
      <c r="XG106" s="6"/>
      <c r="XH106" s="6"/>
      <c r="XI106" s="6"/>
      <c r="XJ106" s="6"/>
      <c r="XK106" s="6"/>
      <c r="XL106" s="6"/>
      <c r="XM106" s="6"/>
      <c r="XN106" s="6"/>
      <c r="XO106" s="6"/>
      <c r="XP106" s="6"/>
      <c r="XQ106" s="6"/>
      <c r="XR106" s="6"/>
      <c r="XS106" s="6"/>
      <c r="XT106" s="6"/>
      <c r="XU106" s="6"/>
      <c r="XV106" s="6"/>
      <c r="XW106" s="6"/>
      <c r="XX106" s="6"/>
      <c r="XY106" s="6"/>
      <c r="XZ106" s="6"/>
      <c r="YA106" s="6"/>
      <c r="YB106" s="6"/>
      <c r="YC106" s="6"/>
      <c r="YD106" s="6"/>
      <c r="YE106" s="6"/>
      <c r="YF106" s="6"/>
      <c r="YG106" s="6"/>
      <c r="YH106" s="6"/>
      <c r="YI106" s="6"/>
      <c r="YJ106" s="6"/>
      <c r="YK106" s="6"/>
      <c r="YL106" s="6"/>
      <c r="YM106" s="6"/>
      <c r="YN106" s="6"/>
      <c r="YO106" s="6"/>
      <c r="YP106" s="6"/>
      <c r="YQ106" s="6"/>
      <c r="YR106" s="6"/>
      <c r="YS106" s="6"/>
      <c r="YT106" s="6"/>
      <c r="YU106" s="6"/>
      <c r="YV106" s="6"/>
      <c r="YW106" s="6"/>
      <c r="YX106" s="6"/>
      <c r="YY106" s="6"/>
      <c r="YZ106" s="6"/>
      <c r="ZA106" s="6"/>
      <c r="ZB106" s="6"/>
      <c r="ZC106" s="6"/>
      <c r="ZD106" s="6"/>
      <c r="ZE106" s="6"/>
      <c r="ZF106" s="6"/>
      <c r="ZG106" s="6"/>
      <c r="ZH106" s="6"/>
      <c r="ZI106" s="6"/>
      <c r="ZJ106" s="6"/>
      <c r="ZK106" s="6"/>
      <c r="ZL106" s="6"/>
      <c r="ZM106" s="6"/>
      <c r="ZN106" s="6"/>
      <c r="ZO106" s="6"/>
      <c r="ZP106" s="6"/>
      <c r="ZQ106" s="6"/>
      <c r="ZR106" s="6"/>
      <c r="ZS106" s="6"/>
      <c r="ZT106" s="6"/>
      <c r="ZU106" s="6"/>
      <c r="ZV106" s="6"/>
      <c r="ZW106" s="6"/>
      <c r="ZX106" s="6"/>
      <c r="ZY106" s="6"/>
      <c r="ZZ106" s="6"/>
      <c r="AAA106" s="6"/>
      <c r="AAB106" s="6"/>
      <c r="AAC106" s="6"/>
      <c r="AAD106" s="6"/>
      <c r="AAE106" s="6"/>
      <c r="AAF106" s="6"/>
      <c r="AAG106" s="6"/>
      <c r="AAH106" s="6"/>
      <c r="AAI106" s="6"/>
      <c r="AAJ106" s="6"/>
      <c r="AAK106" s="6"/>
      <c r="AAL106" s="6"/>
      <c r="AAM106" s="6"/>
      <c r="AAN106" s="6"/>
      <c r="AAO106" s="6"/>
      <c r="AAP106" s="6"/>
      <c r="AAQ106" s="6"/>
      <c r="AAR106" s="6"/>
      <c r="AAS106" s="6"/>
      <c r="AAT106" s="6"/>
      <c r="AAU106" s="6"/>
      <c r="AAV106" s="6"/>
      <c r="AAW106" s="6"/>
      <c r="AAX106" s="6"/>
      <c r="AAY106" s="6"/>
      <c r="AAZ106" s="6"/>
      <c r="ABA106" s="6"/>
      <c r="ABB106" s="6"/>
      <c r="ABC106" s="6"/>
      <c r="ABD106" s="6"/>
      <c r="ABE106" s="6"/>
      <c r="ABF106" s="6"/>
      <c r="ABG106" s="6"/>
      <c r="ABH106" s="6"/>
      <c r="ABI106" s="6"/>
      <c r="ABJ106" s="6"/>
      <c r="ABK106" s="6"/>
      <c r="ABL106" s="6"/>
      <c r="ABM106" s="6"/>
      <c r="ABN106" s="6"/>
      <c r="ABO106" s="6"/>
      <c r="ABP106" s="6"/>
      <c r="ABQ106" s="6"/>
      <c r="ABR106" s="6"/>
      <c r="ABS106" s="6"/>
      <c r="ABT106" s="6"/>
      <c r="ABU106" s="6"/>
      <c r="ABV106" s="6"/>
      <c r="ABW106" s="6"/>
      <c r="ABX106" s="6"/>
      <c r="ABY106" s="6"/>
      <c r="ABZ106" s="6"/>
      <c r="ACA106" s="6"/>
      <c r="ACB106" s="6"/>
      <c r="ACC106" s="6"/>
      <c r="ACD106" s="6"/>
      <c r="ACE106" s="6"/>
      <c r="ACF106" s="6"/>
      <c r="ACG106" s="6"/>
      <c r="ACH106" s="6"/>
      <c r="ACI106" s="6"/>
      <c r="ACJ106" s="6"/>
      <c r="ACK106" s="6"/>
      <c r="ACL106" s="6"/>
      <c r="ACM106" s="6"/>
      <c r="ACN106" s="6"/>
      <c r="ACO106" s="6"/>
      <c r="ACP106" s="6"/>
      <c r="ACQ106" s="6"/>
      <c r="ACR106" s="6"/>
      <c r="ACS106" s="6"/>
      <c r="ACT106" s="6"/>
      <c r="ACU106" s="6"/>
      <c r="ACV106" s="6"/>
      <c r="ACW106" s="6"/>
      <c r="ACX106" s="6"/>
      <c r="ACY106" s="6"/>
      <c r="ACZ106" s="6"/>
      <c r="ADA106" s="6"/>
      <c r="ADB106" s="6"/>
      <c r="ADC106" s="6"/>
      <c r="ADD106" s="6"/>
      <c r="ADE106" s="6"/>
      <c r="ADF106" s="6"/>
      <c r="ADG106" s="6"/>
      <c r="ADH106" s="6"/>
      <c r="ADI106" s="6"/>
      <c r="ADJ106" s="6"/>
      <c r="ADK106" s="6"/>
      <c r="ADL106" s="6"/>
      <c r="ADM106" s="6"/>
      <c r="ADN106" s="6"/>
      <c r="ADO106" s="6"/>
      <c r="ADP106" s="6"/>
      <c r="ADQ106" s="6"/>
      <c r="ADR106" s="6"/>
      <c r="ADS106" s="6"/>
      <c r="ADT106" s="6"/>
      <c r="ADU106" s="6"/>
      <c r="ADV106" s="6"/>
      <c r="ADW106" s="6"/>
      <c r="ADX106" s="6"/>
      <c r="ADY106" s="6"/>
      <c r="ADZ106" s="6"/>
      <c r="AEA106" s="6"/>
      <c r="AEB106" s="6"/>
      <c r="AEC106" s="6"/>
      <c r="AED106" s="6"/>
      <c r="AEE106" s="6"/>
      <c r="AEF106" s="6"/>
      <c r="AEG106" s="6"/>
      <c r="AEH106" s="6"/>
      <c r="AEI106" s="6"/>
      <c r="AEJ106" s="6"/>
      <c r="AEK106" s="6"/>
      <c r="AEL106" s="6"/>
      <c r="AEM106" s="6"/>
      <c r="AEN106" s="6"/>
      <c r="AEO106" s="6"/>
      <c r="AEP106" s="6"/>
      <c r="AEQ106" s="6"/>
      <c r="AER106" s="6"/>
      <c r="AES106" s="6"/>
      <c r="AET106" s="6"/>
      <c r="AEU106" s="6"/>
      <c r="AEV106" s="6"/>
      <c r="AEW106" s="6"/>
      <c r="AEX106" s="6"/>
      <c r="AEY106" s="6"/>
      <c r="AEZ106" s="6"/>
      <c r="AFA106" s="6"/>
      <c r="AFB106" s="6"/>
      <c r="AFC106" s="6"/>
      <c r="AFD106" s="6"/>
      <c r="AFE106" s="6"/>
      <c r="AFF106" s="6"/>
      <c r="AFG106" s="6"/>
      <c r="AFH106" s="6"/>
      <c r="AFI106" s="6"/>
      <c r="AFJ106" s="6"/>
      <c r="AFK106" s="6"/>
      <c r="AFL106" s="6"/>
      <c r="AFM106" s="6"/>
      <c r="AFN106" s="6"/>
      <c r="AFO106" s="6"/>
      <c r="AFP106" s="6"/>
      <c r="AFQ106" s="6"/>
      <c r="AFR106" s="6"/>
      <c r="AFS106" s="6"/>
      <c r="AFT106" s="6"/>
      <c r="AFU106" s="6"/>
      <c r="AFV106" s="6"/>
      <c r="AFW106" s="6"/>
      <c r="AFX106" s="6"/>
      <c r="AFY106" s="6"/>
      <c r="AFZ106" s="6"/>
      <c r="AGA106" s="6"/>
      <c r="AGB106" s="6"/>
      <c r="AGC106" s="6"/>
      <c r="AGD106" s="6"/>
      <c r="AGE106" s="6"/>
      <c r="AGF106" s="6"/>
      <c r="AGG106" s="6"/>
      <c r="AGH106" s="6"/>
      <c r="AGI106" s="6"/>
      <c r="AGJ106" s="6"/>
      <c r="AGK106" s="6"/>
      <c r="AGL106" s="6"/>
      <c r="AGM106" s="6"/>
      <c r="AGN106" s="6"/>
      <c r="AGO106" s="6"/>
      <c r="AGP106" s="6"/>
      <c r="AGQ106" s="6"/>
      <c r="AGR106" s="6"/>
      <c r="AGS106" s="6"/>
      <c r="AGT106" s="6"/>
      <c r="AGU106" s="6"/>
      <c r="AGV106" s="6"/>
      <c r="AGW106" s="6"/>
      <c r="AGX106" s="6"/>
      <c r="AGY106" s="6"/>
      <c r="AGZ106" s="6"/>
      <c r="AHA106" s="6"/>
      <c r="AHB106" s="6"/>
      <c r="AHC106" s="6"/>
      <c r="AHD106" s="6"/>
      <c r="AHE106" s="6"/>
      <c r="AHF106" s="6"/>
      <c r="AHG106" s="6"/>
      <c r="AHH106" s="6"/>
      <c r="AHI106" s="6"/>
      <c r="AHJ106" s="6"/>
      <c r="AHK106" s="6"/>
      <c r="AHL106" s="6"/>
      <c r="AHM106" s="6"/>
      <c r="AHN106" s="6"/>
      <c r="AHO106" s="6"/>
      <c r="AHP106" s="6"/>
      <c r="AHQ106" s="6"/>
      <c r="AHR106" s="6"/>
      <c r="AHS106" s="6"/>
      <c r="AHT106" s="6"/>
      <c r="AHU106" s="6"/>
      <c r="AHV106" s="6"/>
      <c r="AHW106" s="6"/>
      <c r="AHX106" s="6"/>
      <c r="AHY106" s="6"/>
      <c r="AHZ106" s="6"/>
      <c r="AIA106" s="6"/>
      <c r="AIB106" s="6"/>
      <c r="AIC106" s="6"/>
      <c r="AID106" s="6"/>
      <c r="AIE106" s="6"/>
      <c r="AIF106" s="6"/>
      <c r="AIG106" s="6"/>
      <c r="AIH106" s="6"/>
      <c r="AII106" s="6"/>
      <c r="AIJ106" s="6"/>
      <c r="AIK106" s="6"/>
      <c r="AIL106" s="6"/>
      <c r="AIM106" s="6"/>
      <c r="AIN106" s="6"/>
      <c r="AIO106" s="6"/>
      <c r="AIP106" s="6"/>
      <c r="AIQ106" s="6"/>
      <c r="AIR106" s="6"/>
      <c r="AIS106" s="6"/>
      <c r="AIT106" s="6"/>
      <c r="AIU106" s="6"/>
      <c r="AIV106" s="6"/>
      <c r="AIW106" s="6"/>
      <c r="AIX106" s="6"/>
      <c r="AIY106" s="6"/>
      <c r="AIZ106" s="6"/>
      <c r="AJA106" s="6"/>
      <c r="AJB106" s="6"/>
      <c r="AJC106" s="6"/>
      <c r="AJD106" s="6"/>
      <c r="AJE106" s="6"/>
      <c r="AJF106" s="6"/>
      <c r="AJG106" s="6"/>
      <c r="AJH106" s="6"/>
      <c r="AJI106" s="6"/>
      <c r="AJJ106" s="6"/>
      <c r="AJK106" s="6"/>
      <c r="AJL106" s="6"/>
      <c r="AJM106" s="6"/>
      <c r="AJN106" s="6"/>
      <c r="AJO106" s="6"/>
      <c r="AJP106" s="6"/>
      <c r="AJQ106" s="6"/>
      <c r="AJR106" s="6"/>
      <c r="AJS106" s="6"/>
      <c r="AJT106" s="6"/>
      <c r="AJU106" s="6"/>
      <c r="AJV106" s="6"/>
      <c r="AJW106" s="6"/>
      <c r="AJX106" s="6"/>
      <c r="AJY106" s="6"/>
      <c r="AJZ106" s="6"/>
      <c r="AKA106" s="6"/>
      <c r="AKB106" s="6"/>
      <c r="AKC106" s="6"/>
      <c r="AKD106" s="6"/>
      <c r="AKE106" s="6"/>
      <c r="AKF106" s="6"/>
      <c r="AKG106" s="6"/>
      <c r="AKH106" s="6"/>
      <c r="AKI106" s="6"/>
      <c r="AKJ106" s="6"/>
      <c r="AKK106" s="6"/>
      <c r="AKL106" s="6"/>
      <c r="AKM106" s="6"/>
      <c r="AKN106" s="6"/>
      <c r="AKO106" s="6"/>
      <c r="AKP106" s="6"/>
      <c r="AKQ106" s="6"/>
      <c r="AKR106" s="6"/>
      <c r="AKS106" s="6"/>
      <c r="AKT106" s="6"/>
      <c r="AKU106" s="6"/>
      <c r="AKV106" s="6"/>
      <c r="AKW106" s="6"/>
      <c r="AKX106" s="6"/>
      <c r="AKY106" s="6"/>
      <c r="AKZ106" s="6"/>
      <c r="ALA106" s="6"/>
      <c r="ALB106" s="6"/>
      <c r="ALC106" s="6"/>
      <c r="ALD106" s="6"/>
      <c r="ALE106" s="6"/>
      <c r="ALF106" s="6"/>
      <c r="ALG106" s="6"/>
      <c r="ALH106" s="6"/>
      <c r="ALI106" s="6"/>
      <c r="ALJ106" s="6"/>
      <c r="ALK106" s="6"/>
      <c r="ALL106" s="6"/>
      <c r="ALM106" s="6"/>
      <c r="ALN106" s="6"/>
      <c r="ALO106" s="6"/>
      <c r="ALP106" s="6"/>
      <c r="ALQ106" s="6"/>
      <c r="ALR106" s="6"/>
      <c r="ALS106" s="6"/>
      <c r="ALT106" s="6"/>
      <c r="ALU106" s="6"/>
      <c r="ALV106" s="6"/>
      <c r="ALW106" s="6"/>
      <c r="ALX106" s="6"/>
      <c r="ALY106" s="6"/>
      <c r="ALZ106" s="6"/>
      <c r="AMA106" s="6"/>
      <c r="AMB106" s="6"/>
      <c r="AMC106" s="6"/>
      <c r="AMD106" s="6"/>
      <c r="AME106" s="6"/>
      <c r="AMF106" s="6"/>
      <c r="AMG106" s="6"/>
      <c r="AMH106" s="6"/>
      <c r="AMI106" s="6"/>
      <c r="AMJ106" s="6"/>
      <c r="AMK106" s="6"/>
      <c r="AML106" s="6"/>
      <c r="AMM106" s="6"/>
      <c r="AMN106" s="6"/>
      <c r="AMO106" s="6"/>
      <c r="AMP106" s="6"/>
      <c r="AMQ106" s="6"/>
      <c r="AMR106" s="6"/>
      <c r="AMS106" s="6"/>
      <c r="AMT106" s="6"/>
      <c r="AMU106" s="6"/>
      <c r="AMV106" s="6"/>
      <c r="AMW106" s="6"/>
      <c r="AMX106" s="6"/>
      <c r="AMY106" s="6"/>
      <c r="AMZ106" s="6"/>
      <c r="ANA106" s="6"/>
      <c r="ANB106" s="6"/>
      <c r="ANC106" s="6"/>
      <c r="AND106" s="6"/>
      <c r="ANE106" s="6"/>
      <c r="ANF106" s="6"/>
      <c r="ANG106" s="6"/>
      <c r="ANH106" s="6"/>
      <c r="ANI106" s="6"/>
      <c r="ANJ106" s="6"/>
      <c r="ANK106" s="6"/>
      <c r="ANL106" s="6"/>
      <c r="ANM106" s="6"/>
      <c r="ANN106" s="6"/>
      <c r="ANO106" s="6"/>
      <c r="ANP106" s="6"/>
      <c r="ANQ106" s="6"/>
      <c r="ANR106" s="6"/>
      <c r="ANS106" s="6"/>
      <c r="ANT106" s="6"/>
      <c r="ANU106" s="6"/>
      <c r="ANV106" s="6"/>
      <c r="ANW106" s="6"/>
      <c r="ANX106" s="6"/>
      <c r="ANY106" s="6"/>
      <c r="ANZ106" s="6"/>
      <c r="AOA106" s="6"/>
      <c r="AOB106" s="6"/>
      <c r="AOC106" s="6"/>
      <c r="AOD106" s="6"/>
      <c r="AOE106" s="6"/>
      <c r="AOF106" s="6"/>
      <c r="AOG106" s="6"/>
      <c r="AOH106" s="6"/>
      <c r="AOI106" s="6"/>
      <c r="AOJ106" s="6"/>
      <c r="AOK106" s="6"/>
      <c r="AOL106" s="6"/>
      <c r="AOM106" s="6"/>
      <c r="AON106" s="6"/>
      <c r="AOO106" s="6"/>
      <c r="AOP106" s="6"/>
      <c r="AOQ106" s="6"/>
      <c r="AOR106" s="6"/>
      <c r="AOS106" s="6"/>
      <c r="AOT106" s="6"/>
      <c r="AOU106" s="6"/>
      <c r="AOV106" s="6"/>
      <c r="AOW106" s="6"/>
      <c r="AOX106" s="6"/>
      <c r="AOY106" s="6"/>
      <c r="AOZ106" s="6"/>
      <c r="APA106" s="6"/>
      <c r="APB106" s="6"/>
      <c r="APC106" s="6"/>
      <c r="APD106" s="6"/>
      <c r="APE106" s="6"/>
      <c r="APF106" s="6"/>
      <c r="APG106" s="6"/>
      <c r="APH106" s="6"/>
      <c r="API106" s="6"/>
      <c r="APJ106" s="6"/>
      <c r="APK106" s="6"/>
      <c r="APL106" s="6"/>
      <c r="APM106" s="6"/>
      <c r="APN106" s="6"/>
      <c r="APO106" s="6"/>
      <c r="APP106" s="6"/>
      <c r="APQ106" s="6"/>
      <c r="APR106" s="6"/>
      <c r="APS106" s="6"/>
      <c r="APT106" s="6"/>
      <c r="APU106" s="6"/>
      <c r="APV106" s="6"/>
      <c r="APW106" s="6"/>
      <c r="APX106" s="6"/>
      <c r="APY106" s="6"/>
      <c r="APZ106" s="6"/>
      <c r="AQA106" s="6"/>
      <c r="AQB106" s="6"/>
      <c r="AQC106" s="6"/>
      <c r="AQD106" s="6"/>
      <c r="AQE106" s="6"/>
      <c r="AQF106" s="6"/>
      <c r="AQG106" s="6"/>
      <c r="AQH106" s="6"/>
      <c r="AQI106" s="6"/>
      <c r="AQJ106" s="6"/>
      <c r="AQK106" s="6"/>
      <c r="AQL106" s="6"/>
      <c r="AQM106" s="6"/>
      <c r="AQN106" s="6"/>
      <c r="AQO106" s="6"/>
      <c r="AQP106" s="6"/>
      <c r="AQQ106" s="6"/>
      <c r="AQR106" s="6"/>
      <c r="AQS106" s="6"/>
      <c r="AQT106" s="6"/>
      <c r="AQU106" s="6"/>
      <c r="AQV106" s="6"/>
      <c r="AQW106" s="6"/>
      <c r="AQX106" s="6"/>
      <c r="AQY106" s="6"/>
      <c r="AQZ106" s="6"/>
      <c r="ARA106" s="6"/>
      <c r="ARB106" s="6"/>
      <c r="ARC106" s="6"/>
      <c r="ARD106" s="6"/>
      <c r="ARE106" s="6"/>
      <c r="ARF106" s="6"/>
      <c r="ARG106" s="6"/>
      <c r="ARH106" s="6"/>
      <c r="ARI106" s="6"/>
      <c r="ARJ106" s="6"/>
      <c r="ARK106" s="6"/>
      <c r="ARL106" s="6"/>
      <c r="ARM106" s="6"/>
      <c r="ARN106" s="6"/>
      <c r="ARO106" s="6"/>
      <c r="ARP106" s="6"/>
      <c r="ARQ106" s="6"/>
      <c r="ARR106" s="6"/>
      <c r="ARS106" s="6"/>
      <c r="ART106" s="6"/>
      <c r="ARU106" s="6"/>
      <c r="ARV106" s="6"/>
      <c r="ARW106" s="6"/>
      <c r="ARX106" s="6"/>
      <c r="ARY106" s="6"/>
      <c r="ARZ106" s="6"/>
      <c r="ASA106" s="6"/>
      <c r="ASB106" s="6"/>
      <c r="ASC106" s="6"/>
      <c r="ASD106" s="6"/>
      <c r="ASE106" s="6"/>
      <c r="ASF106" s="6"/>
    </row>
    <row r="107" spans="1:1177" ht="17.25" customHeight="1" x14ac:dyDescent="0.25">
      <c r="A107" s="83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  <c r="IV107" s="6"/>
      <c r="IW107" s="6"/>
      <c r="IX107" s="6"/>
      <c r="IY107" s="6"/>
      <c r="IZ107" s="6"/>
      <c r="JA107" s="6"/>
      <c r="JB107" s="6"/>
      <c r="JC107" s="6"/>
      <c r="JD107" s="6"/>
      <c r="JE107" s="6"/>
      <c r="JF107" s="6"/>
      <c r="JG107" s="6"/>
      <c r="JH107" s="6"/>
      <c r="JI107" s="6"/>
      <c r="JJ107" s="6"/>
      <c r="JK107" s="6"/>
      <c r="JL107" s="6"/>
      <c r="JM107" s="6"/>
      <c r="JN107" s="6"/>
      <c r="JO107" s="6"/>
      <c r="JP107" s="6"/>
      <c r="JQ107" s="6"/>
      <c r="JR107" s="6"/>
      <c r="JS107" s="6"/>
      <c r="JT107" s="6"/>
      <c r="JU107" s="6"/>
      <c r="JV107" s="6"/>
      <c r="JW107" s="6"/>
      <c r="JX107" s="6"/>
      <c r="JY107" s="6"/>
      <c r="JZ107" s="6"/>
      <c r="KA107" s="6"/>
      <c r="KB107" s="6"/>
      <c r="KC107" s="6"/>
      <c r="KD107" s="6"/>
      <c r="KE107" s="6"/>
      <c r="KF107" s="6"/>
      <c r="KG107" s="6"/>
      <c r="KH107" s="6"/>
      <c r="KI107" s="6"/>
      <c r="KJ107" s="6"/>
      <c r="KK107" s="6"/>
      <c r="KL107" s="6"/>
      <c r="KM107" s="6"/>
      <c r="KN107" s="6"/>
      <c r="KO107" s="6"/>
      <c r="KP107" s="6"/>
      <c r="KQ107" s="6"/>
      <c r="KR107" s="6"/>
      <c r="KS107" s="6"/>
      <c r="KT107" s="6"/>
      <c r="KU107" s="6"/>
      <c r="KV107" s="6"/>
      <c r="KW107" s="6"/>
      <c r="KX107" s="6"/>
      <c r="KY107" s="6"/>
      <c r="KZ107" s="6"/>
      <c r="LA107" s="6"/>
      <c r="LB107" s="6"/>
      <c r="LC107" s="6"/>
      <c r="LD107" s="6"/>
      <c r="LE107" s="6"/>
      <c r="LF107" s="6"/>
      <c r="LG107" s="6"/>
      <c r="LH107" s="6"/>
      <c r="LI107" s="6"/>
      <c r="LJ107" s="6"/>
      <c r="LK107" s="6"/>
      <c r="LL107" s="6"/>
      <c r="LM107" s="6"/>
      <c r="LN107" s="6"/>
      <c r="LO107" s="6"/>
      <c r="LP107" s="6"/>
      <c r="LQ107" s="6"/>
      <c r="LR107" s="6"/>
      <c r="LS107" s="6"/>
      <c r="LT107" s="6"/>
      <c r="LU107" s="6"/>
      <c r="LV107" s="6"/>
      <c r="LW107" s="6"/>
      <c r="LX107" s="6"/>
      <c r="LY107" s="6"/>
      <c r="LZ107" s="6"/>
      <c r="MA107" s="6"/>
      <c r="MB107" s="6"/>
      <c r="MC107" s="6"/>
      <c r="MD107" s="6"/>
      <c r="ME107" s="6"/>
      <c r="MF107" s="6"/>
      <c r="MG107" s="6"/>
      <c r="MH107" s="6"/>
      <c r="MI107" s="6"/>
      <c r="MJ107" s="6"/>
      <c r="MK107" s="6"/>
      <c r="ML107" s="6"/>
      <c r="MM107" s="6"/>
      <c r="MN107" s="6"/>
      <c r="MO107" s="6"/>
      <c r="MP107" s="6"/>
      <c r="MQ107" s="6"/>
      <c r="MR107" s="6"/>
      <c r="MS107" s="6"/>
      <c r="MT107" s="6"/>
      <c r="MU107" s="6"/>
      <c r="MV107" s="6"/>
      <c r="MW107" s="6"/>
      <c r="MX107" s="6"/>
      <c r="MY107" s="6"/>
      <c r="MZ107" s="6"/>
      <c r="NA107" s="6"/>
      <c r="NB107" s="6"/>
      <c r="NC107" s="6"/>
      <c r="ND107" s="6"/>
      <c r="NE107" s="6"/>
      <c r="NF107" s="6"/>
      <c r="NG107" s="6"/>
      <c r="NH107" s="6"/>
      <c r="NI107" s="6"/>
      <c r="NJ107" s="6"/>
      <c r="NK107" s="6"/>
      <c r="NL107" s="6"/>
      <c r="NM107" s="6"/>
      <c r="NN107" s="6"/>
      <c r="NO107" s="6"/>
      <c r="NP107" s="6"/>
      <c r="NQ107" s="6"/>
      <c r="NR107" s="6"/>
      <c r="NS107" s="6"/>
      <c r="NT107" s="6"/>
      <c r="NU107" s="6"/>
      <c r="NV107" s="6"/>
      <c r="NW107" s="6"/>
      <c r="NX107" s="6"/>
      <c r="NY107" s="6"/>
      <c r="NZ107" s="6"/>
      <c r="OA107" s="6"/>
      <c r="OB107" s="6"/>
      <c r="OC107" s="6"/>
      <c r="OD107" s="6"/>
      <c r="OE107" s="6"/>
      <c r="OF107" s="6"/>
      <c r="OG107" s="6"/>
      <c r="OH107" s="6"/>
      <c r="OI107" s="6"/>
      <c r="OJ107" s="6"/>
      <c r="OK107" s="6"/>
      <c r="OL107" s="6"/>
      <c r="OM107" s="6"/>
      <c r="ON107" s="6"/>
      <c r="OO107" s="6"/>
      <c r="OP107" s="6"/>
      <c r="OQ107" s="6"/>
      <c r="OR107" s="6"/>
      <c r="OS107" s="6"/>
      <c r="OT107" s="6"/>
      <c r="OU107" s="6"/>
      <c r="OV107" s="6"/>
      <c r="OW107" s="6"/>
      <c r="OX107" s="6"/>
      <c r="OY107" s="6"/>
      <c r="OZ107" s="6"/>
      <c r="PA107" s="6"/>
      <c r="PB107" s="6"/>
      <c r="PC107" s="6"/>
      <c r="PD107" s="6"/>
      <c r="PE107" s="6"/>
      <c r="PF107" s="6"/>
      <c r="PG107" s="6"/>
      <c r="PH107" s="6"/>
      <c r="PI107" s="6"/>
      <c r="PJ107" s="6"/>
      <c r="PK107" s="6"/>
      <c r="PL107" s="6"/>
      <c r="PM107" s="6"/>
      <c r="PN107" s="6"/>
      <c r="PO107" s="6"/>
      <c r="PP107" s="6"/>
      <c r="PQ107" s="6"/>
      <c r="PR107" s="6"/>
      <c r="PS107" s="6"/>
      <c r="PT107" s="6"/>
      <c r="PU107" s="6"/>
      <c r="PV107" s="6"/>
      <c r="PW107" s="6"/>
      <c r="PX107" s="6"/>
      <c r="PY107" s="6"/>
      <c r="PZ107" s="6"/>
      <c r="QA107" s="6"/>
      <c r="QB107" s="6"/>
      <c r="QC107" s="6"/>
      <c r="QD107" s="6"/>
      <c r="QE107" s="6"/>
      <c r="QF107" s="6"/>
      <c r="QG107" s="6"/>
      <c r="QH107" s="6"/>
      <c r="QI107" s="6"/>
      <c r="QJ107" s="6"/>
      <c r="QK107" s="6"/>
      <c r="QL107" s="6"/>
      <c r="QM107" s="6"/>
      <c r="QN107" s="6"/>
      <c r="QO107" s="6"/>
      <c r="QP107" s="6"/>
      <c r="QQ107" s="6"/>
      <c r="QR107" s="6"/>
      <c r="QS107" s="6"/>
      <c r="QT107" s="6"/>
      <c r="QU107" s="6"/>
      <c r="QV107" s="6"/>
      <c r="QW107" s="6"/>
      <c r="QX107" s="6"/>
      <c r="QY107" s="6"/>
      <c r="QZ107" s="6"/>
      <c r="RA107" s="6"/>
      <c r="RB107" s="6"/>
      <c r="RC107" s="6"/>
      <c r="RD107" s="6"/>
      <c r="RE107" s="6"/>
      <c r="RF107" s="6"/>
      <c r="RG107" s="6"/>
      <c r="RH107" s="6"/>
      <c r="RI107" s="6"/>
      <c r="RJ107" s="6"/>
      <c r="RK107" s="6"/>
      <c r="RL107" s="6"/>
      <c r="RM107" s="6"/>
      <c r="RN107" s="6"/>
      <c r="RO107" s="6"/>
      <c r="RP107" s="6"/>
      <c r="RQ107" s="6"/>
      <c r="RR107" s="6"/>
      <c r="RS107" s="6"/>
      <c r="RT107" s="6"/>
      <c r="RU107" s="6"/>
      <c r="RV107" s="6"/>
      <c r="RW107" s="6"/>
      <c r="RX107" s="6"/>
      <c r="RY107" s="6"/>
      <c r="RZ107" s="6"/>
      <c r="SA107" s="6"/>
      <c r="SB107" s="6"/>
      <c r="SC107" s="6"/>
      <c r="SD107" s="6"/>
      <c r="SE107" s="6"/>
      <c r="SF107" s="6"/>
      <c r="SG107" s="6"/>
      <c r="SH107" s="6"/>
      <c r="SI107" s="6"/>
      <c r="SJ107" s="6"/>
      <c r="SK107" s="6"/>
      <c r="SL107" s="6"/>
      <c r="SM107" s="6"/>
      <c r="SN107" s="6"/>
      <c r="SO107" s="6"/>
      <c r="SP107" s="6"/>
      <c r="SQ107" s="6"/>
      <c r="SR107" s="6"/>
      <c r="SS107" s="6"/>
      <c r="ST107" s="6"/>
      <c r="SU107" s="6"/>
      <c r="SV107" s="6"/>
      <c r="SW107" s="6"/>
      <c r="SX107" s="6"/>
      <c r="SY107" s="6"/>
      <c r="SZ107" s="6"/>
      <c r="TA107" s="6"/>
      <c r="TB107" s="6"/>
      <c r="TC107" s="6"/>
      <c r="TD107" s="6"/>
      <c r="TE107" s="6"/>
      <c r="TF107" s="6"/>
      <c r="TG107" s="6"/>
      <c r="TH107" s="6"/>
      <c r="TI107" s="6"/>
      <c r="TJ107" s="6"/>
      <c r="TK107" s="6"/>
      <c r="TL107" s="6"/>
      <c r="TM107" s="6"/>
      <c r="TN107" s="6"/>
      <c r="TO107" s="6"/>
      <c r="TP107" s="6"/>
      <c r="TQ107" s="6"/>
      <c r="TR107" s="6"/>
      <c r="TS107" s="6"/>
      <c r="TT107" s="6"/>
      <c r="TU107" s="6"/>
      <c r="TV107" s="6"/>
      <c r="TW107" s="6"/>
      <c r="TX107" s="6"/>
      <c r="TY107" s="6"/>
      <c r="TZ107" s="6"/>
      <c r="UA107" s="6"/>
      <c r="UB107" s="6"/>
      <c r="UC107" s="6"/>
      <c r="UD107" s="6"/>
      <c r="UE107" s="6"/>
      <c r="UF107" s="6"/>
      <c r="UG107" s="6"/>
      <c r="UH107" s="6"/>
      <c r="UI107" s="6"/>
      <c r="UJ107" s="6"/>
      <c r="UK107" s="6"/>
      <c r="UL107" s="6"/>
      <c r="UM107" s="6"/>
      <c r="UN107" s="6"/>
      <c r="UO107" s="6"/>
      <c r="UP107" s="6"/>
      <c r="UQ107" s="6"/>
      <c r="UR107" s="6"/>
      <c r="US107" s="6"/>
      <c r="UT107" s="6"/>
      <c r="UU107" s="6"/>
      <c r="UV107" s="6"/>
      <c r="UW107" s="6"/>
      <c r="UX107" s="6"/>
      <c r="UY107" s="6"/>
      <c r="UZ107" s="6"/>
      <c r="VA107" s="6"/>
      <c r="VB107" s="6"/>
      <c r="VC107" s="6"/>
      <c r="VD107" s="6"/>
      <c r="VE107" s="6"/>
      <c r="VF107" s="6"/>
      <c r="VG107" s="6"/>
      <c r="VH107" s="6"/>
      <c r="VI107" s="6"/>
      <c r="VJ107" s="6"/>
      <c r="VK107" s="6"/>
      <c r="VL107" s="6"/>
      <c r="VM107" s="6"/>
      <c r="VN107" s="6"/>
      <c r="VO107" s="6"/>
      <c r="VP107" s="6"/>
      <c r="VQ107" s="6"/>
      <c r="VR107" s="6"/>
      <c r="VS107" s="6"/>
      <c r="VT107" s="6"/>
      <c r="VU107" s="6"/>
      <c r="VV107" s="6"/>
      <c r="VW107" s="6"/>
      <c r="VX107" s="6"/>
      <c r="VY107" s="6"/>
      <c r="VZ107" s="6"/>
      <c r="WA107" s="6"/>
      <c r="WB107" s="6"/>
      <c r="WC107" s="6"/>
      <c r="WD107" s="6"/>
      <c r="WE107" s="6"/>
      <c r="WF107" s="6"/>
      <c r="WG107" s="6"/>
      <c r="WH107" s="6"/>
      <c r="WI107" s="6"/>
      <c r="WJ107" s="6"/>
      <c r="WK107" s="6"/>
      <c r="WL107" s="6"/>
      <c r="WM107" s="6"/>
      <c r="WN107" s="6"/>
      <c r="WO107" s="6"/>
      <c r="WP107" s="6"/>
      <c r="WQ107" s="6"/>
      <c r="WR107" s="6"/>
      <c r="WS107" s="6"/>
      <c r="WT107" s="6"/>
      <c r="WU107" s="6"/>
      <c r="WV107" s="6"/>
      <c r="WW107" s="6"/>
      <c r="WX107" s="6"/>
      <c r="WY107" s="6"/>
      <c r="WZ107" s="6"/>
      <c r="XA107" s="6"/>
      <c r="XB107" s="6"/>
      <c r="XC107" s="6"/>
      <c r="XD107" s="6"/>
      <c r="XE107" s="6"/>
      <c r="XF107" s="6"/>
      <c r="XG107" s="6"/>
      <c r="XH107" s="6"/>
      <c r="XI107" s="6"/>
      <c r="XJ107" s="6"/>
      <c r="XK107" s="6"/>
      <c r="XL107" s="6"/>
      <c r="XM107" s="6"/>
      <c r="XN107" s="6"/>
      <c r="XO107" s="6"/>
      <c r="XP107" s="6"/>
      <c r="XQ107" s="6"/>
      <c r="XR107" s="6"/>
      <c r="XS107" s="6"/>
      <c r="XT107" s="6"/>
      <c r="XU107" s="6"/>
      <c r="XV107" s="6"/>
      <c r="XW107" s="6"/>
      <c r="XX107" s="6"/>
      <c r="XY107" s="6"/>
      <c r="XZ107" s="6"/>
      <c r="YA107" s="6"/>
      <c r="YB107" s="6"/>
      <c r="YC107" s="6"/>
      <c r="YD107" s="6"/>
      <c r="YE107" s="6"/>
      <c r="YF107" s="6"/>
      <c r="YG107" s="6"/>
      <c r="YH107" s="6"/>
      <c r="YI107" s="6"/>
      <c r="YJ107" s="6"/>
      <c r="YK107" s="6"/>
      <c r="YL107" s="6"/>
      <c r="YM107" s="6"/>
      <c r="YN107" s="6"/>
      <c r="YO107" s="6"/>
      <c r="YP107" s="6"/>
      <c r="YQ107" s="6"/>
      <c r="YR107" s="6"/>
      <c r="YS107" s="6"/>
      <c r="YT107" s="6"/>
      <c r="YU107" s="6"/>
      <c r="YV107" s="6"/>
      <c r="YW107" s="6"/>
      <c r="YX107" s="6"/>
      <c r="YY107" s="6"/>
      <c r="YZ107" s="6"/>
      <c r="ZA107" s="6"/>
      <c r="ZB107" s="6"/>
      <c r="ZC107" s="6"/>
      <c r="ZD107" s="6"/>
      <c r="ZE107" s="6"/>
      <c r="ZF107" s="6"/>
      <c r="ZG107" s="6"/>
      <c r="ZH107" s="6"/>
      <c r="ZI107" s="6"/>
      <c r="ZJ107" s="6"/>
      <c r="ZK107" s="6"/>
      <c r="ZL107" s="6"/>
      <c r="ZM107" s="6"/>
      <c r="ZN107" s="6"/>
      <c r="ZO107" s="6"/>
      <c r="ZP107" s="6"/>
      <c r="ZQ107" s="6"/>
      <c r="ZR107" s="6"/>
      <c r="ZS107" s="6"/>
      <c r="ZT107" s="6"/>
      <c r="ZU107" s="6"/>
      <c r="ZV107" s="6"/>
      <c r="ZW107" s="6"/>
      <c r="ZX107" s="6"/>
      <c r="ZY107" s="6"/>
      <c r="ZZ107" s="6"/>
      <c r="AAA107" s="6"/>
      <c r="AAB107" s="6"/>
      <c r="AAC107" s="6"/>
      <c r="AAD107" s="6"/>
      <c r="AAE107" s="6"/>
      <c r="AAF107" s="6"/>
      <c r="AAG107" s="6"/>
      <c r="AAH107" s="6"/>
      <c r="AAI107" s="6"/>
      <c r="AAJ107" s="6"/>
      <c r="AAK107" s="6"/>
      <c r="AAL107" s="6"/>
      <c r="AAM107" s="6"/>
      <c r="AAN107" s="6"/>
      <c r="AAO107" s="6"/>
      <c r="AAP107" s="6"/>
      <c r="AAQ107" s="6"/>
      <c r="AAR107" s="6"/>
      <c r="AAS107" s="6"/>
      <c r="AAT107" s="6"/>
      <c r="AAU107" s="6"/>
      <c r="AAV107" s="6"/>
      <c r="AAW107" s="6"/>
      <c r="AAX107" s="6"/>
      <c r="AAY107" s="6"/>
      <c r="AAZ107" s="6"/>
      <c r="ABA107" s="6"/>
      <c r="ABB107" s="6"/>
      <c r="ABC107" s="6"/>
      <c r="ABD107" s="6"/>
      <c r="ABE107" s="6"/>
      <c r="ABF107" s="6"/>
      <c r="ABG107" s="6"/>
      <c r="ABH107" s="6"/>
      <c r="ABI107" s="6"/>
      <c r="ABJ107" s="6"/>
      <c r="ABK107" s="6"/>
      <c r="ABL107" s="6"/>
      <c r="ABM107" s="6"/>
      <c r="ABN107" s="6"/>
      <c r="ABO107" s="6"/>
      <c r="ABP107" s="6"/>
      <c r="ABQ107" s="6"/>
      <c r="ABR107" s="6"/>
      <c r="ABS107" s="6"/>
      <c r="ABT107" s="6"/>
      <c r="ABU107" s="6"/>
      <c r="ABV107" s="6"/>
      <c r="ABW107" s="6"/>
      <c r="ABX107" s="6"/>
      <c r="ABY107" s="6"/>
      <c r="ABZ107" s="6"/>
      <c r="ACA107" s="6"/>
      <c r="ACB107" s="6"/>
      <c r="ACC107" s="6"/>
      <c r="ACD107" s="6"/>
      <c r="ACE107" s="6"/>
      <c r="ACF107" s="6"/>
      <c r="ACG107" s="6"/>
      <c r="ACH107" s="6"/>
      <c r="ACI107" s="6"/>
      <c r="ACJ107" s="6"/>
      <c r="ACK107" s="6"/>
      <c r="ACL107" s="6"/>
      <c r="ACM107" s="6"/>
      <c r="ACN107" s="6"/>
      <c r="ACO107" s="6"/>
      <c r="ACP107" s="6"/>
      <c r="ACQ107" s="6"/>
      <c r="ACR107" s="6"/>
      <c r="ACS107" s="6"/>
      <c r="ACT107" s="6"/>
      <c r="ACU107" s="6"/>
      <c r="ACV107" s="6"/>
      <c r="ACW107" s="6"/>
      <c r="ACX107" s="6"/>
      <c r="ACY107" s="6"/>
      <c r="ACZ107" s="6"/>
      <c r="ADA107" s="6"/>
      <c r="ADB107" s="6"/>
      <c r="ADC107" s="6"/>
      <c r="ADD107" s="6"/>
      <c r="ADE107" s="6"/>
      <c r="ADF107" s="6"/>
      <c r="ADG107" s="6"/>
      <c r="ADH107" s="6"/>
      <c r="ADI107" s="6"/>
      <c r="ADJ107" s="6"/>
      <c r="ADK107" s="6"/>
      <c r="ADL107" s="6"/>
      <c r="ADM107" s="6"/>
      <c r="ADN107" s="6"/>
      <c r="ADO107" s="6"/>
      <c r="ADP107" s="6"/>
      <c r="ADQ107" s="6"/>
      <c r="ADR107" s="6"/>
      <c r="ADS107" s="6"/>
      <c r="ADT107" s="6"/>
      <c r="ADU107" s="6"/>
      <c r="ADV107" s="6"/>
      <c r="ADW107" s="6"/>
      <c r="ADX107" s="6"/>
      <c r="ADY107" s="6"/>
      <c r="ADZ107" s="6"/>
      <c r="AEA107" s="6"/>
      <c r="AEB107" s="6"/>
      <c r="AEC107" s="6"/>
      <c r="AED107" s="6"/>
      <c r="AEE107" s="6"/>
      <c r="AEF107" s="6"/>
      <c r="AEG107" s="6"/>
      <c r="AEH107" s="6"/>
      <c r="AEI107" s="6"/>
      <c r="AEJ107" s="6"/>
      <c r="AEK107" s="6"/>
      <c r="AEL107" s="6"/>
      <c r="AEM107" s="6"/>
      <c r="AEN107" s="6"/>
      <c r="AEO107" s="6"/>
      <c r="AEP107" s="6"/>
      <c r="AEQ107" s="6"/>
      <c r="AER107" s="6"/>
      <c r="AES107" s="6"/>
      <c r="AET107" s="6"/>
      <c r="AEU107" s="6"/>
      <c r="AEV107" s="6"/>
      <c r="AEW107" s="6"/>
      <c r="AEX107" s="6"/>
      <c r="AEY107" s="6"/>
      <c r="AEZ107" s="6"/>
      <c r="AFA107" s="6"/>
      <c r="AFB107" s="6"/>
      <c r="AFC107" s="6"/>
      <c r="AFD107" s="6"/>
      <c r="AFE107" s="6"/>
      <c r="AFF107" s="6"/>
      <c r="AFG107" s="6"/>
      <c r="AFH107" s="6"/>
      <c r="AFI107" s="6"/>
      <c r="AFJ107" s="6"/>
      <c r="AFK107" s="6"/>
      <c r="AFL107" s="6"/>
      <c r="AFM107" s="6"/>
      <c r="AFN107" s="6"/>
      <c r="AFO107" s="6"/>
      <c r="AFP107" s="6"/>
      <c r="AFQ107" s="6"/>
      <c r="AFR107" s="6"/>
      <c r="AFS107" s="6"/>
      <c r="AFT107" s="6"/>
      <c r="AFU107" s="6"/>
      <c r="AFV107" s="6"/>
      <c r="AFW107" s="6"/>
      <c r="AFX107" s="6"/>
      <c r="AFY107" s="6"/>
      <c r="AFZ107" s="6"/>
      <c r="AGA107" s="6"/>
      <c r="AGB107" s="6"/>
      <c r="AGC107" s="6"/>
      <c r="AGD107" s="6"/>
      <c r="AGE107" s="6"/>
      <c r="AGF107" s="6"/>
      <c r="AGG107" s="6"/>
      <c r="AGH107" s="6"/>
      <c r="AGI107" s="6"/>
      <c r="AGJ107" s="6"/>
      <c r="AGK107" s="6"/>
      <c r="AGL107" s="6"/>
      <c r="AGM107" s="6"/>
      <c r="AGN107" s="6"/>
      <c r="AGO107" s="6"/>
      <c r="AGP107" s="6"/>
      <c r="AGQ107" s="6"/>
      <c r="AGR107" s="6"/>
      <c r="AGS107" s="6"/>
      <c r="AGT107" s="6"/>
      <c r="AGU107" s="6"/>
      <c r="AGV107" s="6"/>
      <c r="AGW107" s="6"/>
      <c r="AGX107" s="6"/>
      <c r="AGY107" s="6"/>
      <c r="AGZ107" s="6"/>
      <c r="AHA107" s="6"/>
      <c r="AHB107" s="6"/>
      <c r="AHC107" s="6"/>
      <c r="AHD107" s="6"/>
      <c r="AHE107" s="6"/>
      <c r="AHF107" s="6"/>
      <c r="AHG107" s="6"/>
      <c r="AHH107" s="6"/>
      <c r="AHI107" s="6"/>
      <c r="AHJ107" s="6"/>
      <c r="AHK107" s="6"/>
      <c r="AHL107" s="6"/>
      <c r="AHM107" s="6"/>
      <c r="AHN107" s="6"/>
      <c r="AHO107" s="6"/>
      <c r="AHP107" s="6"/>
      <c r="AHQ107" s="6"/>
      <c r="AHR107" s="6"/>
      <c r="AHS107" s="6"/>
      <c r="AHT107" s="6"/>
      <c r="AHU107" s="6"/>
      <c r="AHV107" s="6"/>
      <c r="AHW107" s="6"/>
      <c r="AHX107" s="6"/>
      <c r="AHY107" s="6"/>
      <c r="AHZ107" s="6"/>
      <c r="AIA107" s="6"/>
      <c r="AIB107" s="6"/>
      <c r="AIC107" s="6"/>
      <c r="AID107" s="6"/>
      <c r="AIE107" s="6"/>
      <c r="AIF107" s="6"/>
      <c r="AIG107" s="6"/>
      <c r="AIH107" s="6"/>
      <c r="AII107" s="6"/>
      <c r="AIJ107" s="6"/>
      <c r="AIK107" s="6"/>
      <c r="AIL107" s="6"/>
      <c r="AIM107" s="6"/>
      <c r="AIN107" s="6"/>
      <c r="AIO107" s="6"/>
      <c r="AIP107" s="6"/>
      <c r="AIQ107" s="6"/>
      <c r="AIR107" s="6"/>
      <c r="AIS107" s="6"/>
      <c r="AIT107" s="6"/>
      <c r="AIU107" s="6"/>
      <c r="AIV107" s="6"/>
      <c r="AIW107" s="6"/>
      <c r="AIX107" s="6"/>
      <c r="AIY107" s="6"/>
      <c r="AIZ107" s="6"/>
      <c r="AJA107" s="6"/>
      <c r="AJB107" s="6"/>
      <c r="AJC107" s="6"/>
      <c r="AJD107" s="6"/>
      <c r="AJE107" s="6"/>
      <c r="AJF107" s="6"/>
      <c r="AJG107" s="6"/>
      <c r="AJH107" s="6"/>
      <c r="AJI107" s="6"/>
      <c r="AJJ107" s="6"/>
      <c r="AJK107" s="6"/>
      <c r="AJL107" s="6"/>
      <c r="AJM107" s="6"/>
      <c r="AJN107" s="6"/>
      <c r="AJO107" s="6"/>
      <c r="AJP107" s="6"/>
      <c r="AJQ107" s="6"/>
      <c r="AJR107" s="6"/>
      <c r="AJS107" s="6"/>
      <c r="AJT107" s="6"/>
      <c r="AJU107" s="6"/>
      <c r="AJV107" s="6"/>
      <c r="AJW107" s="6"/>
      <c r="AJX107" s="6"/>
      <c r="AJY107" s="6"/>
      <c r="AJZ107" s="6"/>
      <c r="AKA107" s="6"/>
      <c r="AKB107" s="6"/>
      <c r="AKC107" s="6"/>
      <c r="AKD107" s="6"/>
      <c r="AKE107" s="6"/>
      <c r="AKF107" s="6"/>
      <c r="AKG107" s="6"/>
      <c r="AKH107" s="6"/>
      <c r="AKI107" s="6"/>
      <c r="AKJ107" s="6"/>
      <c r="AKK107" s="6"/>
      <c r="AKL107" s="6"/>
      <c r="AKM107" s="6"/>
      <c r="AKN107" s="6"/>
      <c r="AKO107" s="6"/>
      <c r="AKP107" s="6"/>
      <c r="AKQ107" s="6"/>
      <c r="AKR107" s="6"/>
      <c r="AKS107" s="6"/>
      <c r="AKT107" s="6"/>
      <c r="AKU107" s="6"/>
      <c r="AKV107" s="6"/>
      <c r="AKW107" s="6"/>
      <c r="AKX107" s="6"/>
      <c r="AKY107" s="6"/>
      <c r="AKZ107" s="6"/>
      <c r="ALA107" s="6"/>
      <c r="ALB107" s="6"/>
      <c r="ALC107" s="6"/>
      <c r="ALD107" s="6"/>
      <c r="ALE107" s="6"/>
      <c r="ALF107" s="6"/>
      <c r="ALG107" s="6"/>
      <c r="ALH107" s="6"/>
      <c r="ALI107" s="6"/>
      <c r="ALJ107" s="6"/>
      <c r="ALK107" s="6"/>
      <c r="ALL107" s="6"/>
      <c r="ALM107" s="6"/>
      <c r="ALN107" s="6"/>
      <c r="ALO107" s="6"/>
      <c r="ALP107" s="6"/>
      <c r="ALQ107" s="6"/>
      <c r="ALR107" s="6"/>
      <c r="ALS107" s="6"/>
      <c r="ALT107" s="6"/>
      <c r="ALU107" s="6"/>
      <c r="ALV107" s="6"/>
      <c r="ALW107" s="6"/>
      <c r="ALX107" s="6"/>
      <c r="ALY107" s="6"/>
      <c r="ALZ107" s="6"/>
      <c r="AMA107" s="6"/>
      <c r="AMB107" s="6"/>
      <c r="AMC107" s="6"/>
      <c r="AMD107" s="6"/>
      <c r="AME107" s="6"/>
      <c r="AMF107" s="6"/>
      <c r="AMG107" s="6"/>
      <c r="AMH107" s="6"/>
      <c r="AMI107" s="6"/>
      <c r="AMJ107" s="6"/>
      <c r="AMK107" s="6"/>
      <c r="AML107" s="6"/>
      <c r="AMM107" s="6"/>
      <c r="AMN107" s="6"/>
      <c r="AMO107" s="6"/>
      <c r="AMP107" s="6"/>
      <c r="AMQ107" s="6"/>
      <c r="AMR107" s="6"/>
      <c r="AMS107" s="6"/>
      <c r="AMT107" s="6"/>
      <c r="AMU107" s="6"/>
      <c r="AMV107" s="6"/>
      <c r="AMW107" s="6"/>
      <c r="AMX107" s="6"/>
      <c r="AMY107" s="6"/>
      <c r="AMZ107" s="6"/>
      <c r="ANA107" s="6"/>
      <c r="ANB107" s="6"/>
      <c r="ANC107" s="6"/>
      <c r="AND107" s="6"/>
      <c r="ANE107" s="6"/>
      <c r="ANF107" s="6"/>
      <c r="ANG107" s="6"/>
      <c r="ANH107" s="6"/>
      <c r="ANI107" s="6"/>
      <c r="ANJ107" s="6"/>
      <c r="ANK107" s="6"/>
      <c r="ANL107" s="6"/>
      <c r="ANM107" s="6"/>
      <c r="ANN107" s="6"/>
      <c r="ANO107" s="6"/>
      <c r="ANP107" s="6"/>
      <c r="ANQ107" s="6"/>
      <c r="ANR107" s="6"/>
      <c r="ANS107" s="6"/>
      <c r="ANT107" s="6"/>
      <c r="ANU107" s="6"/>
      <c r="ANV107" s="6"/>
      <c r="ANW107" s="6"/>
      <c r="ANX107" s="6"/>
      <c r="ANY107" s="6"/>
      <c r="ANZ107" s="6"/>
      <c r="AOA107" s="6"/>
      <c r="AOB107" s="6"/>
      <c r="AOC107" s="6"/>
      <c r="AOD107" s="6"/>
      <c r="AOE107" s="6"/>
      <c r="AOF107" s="6"/>
      <c r="AOG107" s="6"/>
      <c r="AOH107" s="6"/>
      <c r="AOI107" s="6"/>
      <c r="AOJ107" s="6"/>
      <c r="AOK107" s="6"/>
      <c r="AOL107" s="6"/>
      <c r="AOM107" s="6"/>
      <c r="AON107" s="6"/>
      <c r="AOO107" s="6"/>
      <c r="AOP107" s="6"/>
      <c r="AOQ107" s="6"/>
      <c r="AOR107" s="6"/>
      <c r="AOS107" s="6"/>
      <c r="AOT107" s="6"/>
      <c r="AOU107" s="6"/>
      <c r="AOV107" s="6"/>
      <c r="AOW107" s="6"/>
      <c r="AOX107" s="6"/>
      <c r="AOY107" s="6"/>
      <c r="AOZ107" s="6"/>
      <c r="APA107" s="6"/>
      <c r="APB107" s="6"/>
      <c r="APC107" s="6"/>
      <c r="APD107" s="6"/>
      <c r="APE107" s="6"/>
      <c r="APF107" s="6"/>
      <c r="APG107" s="6"/>
      <c r="APH107" s="6"/>
      <c r="API107" s="6"/>
      <c r="APJ107" s="6"/>
      <c r="APK107" s="6"/>
      <c r="APL107" s="6"/>
      <c r="APM107" s="6"/>
      <c r="APN107" s="6"/>
      <c r="APO107" s="6"/>
      <c r="APP107" s="6"/>
      <c r="APQ107" s="6"/>
      <c r="APR107" s="6"/>
      <c r="APS107" s="6"/>
      <c r="APT107" s="6"/>
      <c r="APU107" s="6"/>
      <c r="APV107" s="6"/>
      <c r="APW107" s="6"/>
      <c r="APX107" s="6"/>
      <c r="APY107" s="6"/>
      <c r="APZ107" s="6"/>
      <c r="AQA107" s="6"/>
      <c r="AQB107" s="6"/>
      <c r="AQC107" s="6"/>
      <c r="AQD107" s="6"/>
      <c r="AQE107" s="6"/>
      <c r="AQF107" s="6"/>
      <c r="AQG107" s="6"/>
      <c r="AQH107" s="6"/>
      <c r="AQI107" s="6"/>
      <c r="AQJ107" s="6"/>
      <c r="AQK107" s="6"/>
      <c r="AQL107" s="6"/>
      <c r="AQM107" s="6"/>
      <c r="AQN107" s="6"/>
      <c r="AQO107" s="6"/>
      <c r="AQP107" s="6"/>
      <c r="AQQ107" s="6"/>
      <c r="AQR107" s="6"/>
      <c r="AQS107" s="6"/>
      <c r="AQT107" s="6"/>
      <c r="AQU107" s="6"/>
      <c r="AQV107" s="6"/>
      <c r="AQW107" s="6"/>
      <c r="AQX107" s="6"/>
      <c r="AQY107" s="6"/>
      <c r="AQZ107" s="6"/>
      <c r="ARA107" s="6"/>
      <c r="ARB107" s="6"/>
      <c r="ARC107" s="6"/>
      <c r="ARD107" s="6"/>
      <c r="ARE107" s="6"/>
      <c r="ARF107" s="6"/>
      <c r="ARG107" s="6"/>
      <c r="ARH107" s="6"/>
      <c r="ARI107" s="6"/>
      <c r="ARJ107" s="6"/>
      <c r="ARK107" s="6"/>
      <c r="ARL107" s="6"/>
      <c r="ARM107" s="6"/>
      <c r="ARN107" s="6"/>
      <c r="ARO107" s="6"/>
      <c r="ARP107" s="6"/>
      <c r="ARQ107" s="6"/>
      <c r="ARR107" s="6"/>
      <c r="ARS107" s="6"/>
      <c r="ART107" s="6"/>
      <c r="ARU107" s="6"/>
      <c r="ARV107" s="6"/>
      <c r="ARW107" s="6"/>
      <c r="ARX107" s="6"/>
      <c r="ARY107" s="6"/>
      <c r="ARZ107" s="6"/>
      <c r="ASA107" s="6"/>
      <c r="ASB107" s="6"/>
      <c r="ASC107" s="6"/>
      <c r="ASD107" s="6"/>
      <c r="ASE107" s="6"/>
      <c r="ASF107" s="6"/>
    </row>
    <row r="108" spans="1:1177" ht="17.25" customHeight="1" x14ac:dyDescent="0.25">
      <c r="A108" s="83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  <c r="IV108" s="6"/>
      <c r="IW108" s="6"/>
      <c r="IX108" s="6"/>
      <c r="IY108" s="6"/>
      <c r="IZ108" s="6"/>
      <c r="JA108" s="6"/>
      <c r="JB108" s="6"/>
      <c r="JC108" s="6"/>
      <c r="JD108" s="6"/>
      <c r="JE108" s="6"/>
      <c r="JF108" s="6"/>
      <c r="JG108" s="6"/>
      <c r="JH108" s="6"/>
      <c r="JI108" s="6"/>
      <c r="JJ108" s="6"/>
      <c r="JK108" s="6"/>
      <c r="JL108" s="6"/>
      <c r="JM108" s="6"/>
      <c r="JN108" s="6"/>
      <c r="JO108" s="6"/>
      <c r="JP108" s="6"/>
      <c r="JQ108" s="6"/>
      <c r="JR108" s="6"/>
      <c r="JS108" s="6"/>
      <c r="JT108" s="6"/>
      <c r="JU108" s="6"/>
      <c r="JV108" s="6"/>
      <c r="JW108" s="6"/>
      <c r="JX108" s="6"/>
      <c r="JY108" s="6"/>
      <c r="JZ108" s="6"/>
      <c r="KA108" s="6"/>
      <c r="KB108" s="6"/>
      <c r="KC108" s="6"/>
      <c r="KD108" s="6"/>
      <c r="KE108" s="6"/>
      <c r="KF108" s="6"/>
      <c r="KG108" s="6"/>
      <c r="KH108" s="6"/>
      <c r="KI108" s="6"/>
      <c r="KJ108" s="6"/>
      <c r="KK108" s="6"/>
      <c r="KL108" s="6"/>
      <c r="KM108" s="6"/>
      <c r="KN108" s="6"/>
      <c r="KO108" s="6"/>
      <c r="KP108" s="6"/>
      <c r="KQ108" s="6"/>
      <c r="KR108" s="6"/>
      <c r="KS108" s="6"/>
      <c r="KT108" s="6"/>
      <c r="KU108" s="6"/>
      <c r="KV108" s="6"/>
      <c r="KW108" s="6"/>
      <c r="KX108" s="6"/>
      <c r="KY108" s="6"/>
      <c r="KZ108" s="6"/>
      <c r="LA108" s="6"/>
      <c r="LB108" s="6"/>
      <c r="LC108" s="6"/>
      <c r="LD108" s="6"/>
      <c r="LE108" s="6"/>
      <c r="LF108" s="6"/>
      <c r="LG108" s="6"/>
      <c r="LH108" s="6"/>
      <c r="LI108" s="6"/>
      <c r="LJ108" s="6"/>
      <c r="LK108" s="6"/>
      <c r="LL108" s="6"/>
      <c r="LM108" s="6"/>
      <c r="LN108" s="6"/>
      <c r="LO108" s="6"/>
      <c r="LP108" s="6"/>
      <c r="LQ108" s="6"/>
      <c r="LR108" s="6"/>
      <c r="LS108" s="6"/>
      <c r="LT108" s="6"/>
      <c r="LU108" s="6"/>
      <c r="LV108" s="6"/>
      <c r="LW108" s="6"/>
      <c r="LX108" s="6"/>
      <c r="LY108" s="6"/>
      <c r="LZ108" s="6"/>
      <c r="MA108" s="6"/>
      <c r="MB108" s="6"/>
      <c r="MC108" s="6"/>
      <c r="MD108" s="6"/>
      <c r="ME108" s="6"/>
      <c r="MF108" s="6"/>
      <c r="MG108" s="6"/>
      <c r="MH108" s="6"/>
      <c r="MI108" s="6"/>
      <c r="MJ108" s="6"/>
      <c r="MK108" s="6"/>
      <c r="ML108" s="6"/>
      <c r="MM108" s="6"/>
      <c r="MN108" s="6"/>
      <c r="MO108" s="6"/>
      <c r="MP108" s="6"/>
      <c r="MQ108" s="6"/>
      <c r="MR108" s="6"/>
      <c r="MS108" s="6"/>
      <c r="MT108" s="6"/>
      <c r="MU108" s="6"/>
      <c r="MV108" s="6"/>
      <c r="MW108" s="6"/>
      <c r="MX108" s="6"/>
      <c r="MY108" s="6"/>
      <c r="MZ108" s="6"/>
      <c r="NA108" s="6"/>
      <c r="NB108" s="6"/>
      <c r="NC108" s="6"/>
      <c r="ND108" s="6"/>
      <c r="NE108" s="6"/>
      <c r="NF108" s="6"/>
      <c r="NG108" s="6"/>
      <c r="NH108" s="6"/>
      <c r="NI108" s="6"/>
      <c r="NJ108" s="6"/>
      <c r="NK108" s="6"/>
      <c r="NL108" s="6"/>
      <c r="NM108" s="6"/>
      <c r="NN108" s="6"/>
      <c r="NO108" s="6"/>
      <c r="NP108" s="6"/>
      <c r="NQ108" s="6"/>
      <c r="NR108" s="6"/>
      <c r="NS108" s="6"/>
      <c r="NT108" s="6"/>
      <c r="NU108" s="6"/>
      <c r="NV108" s="6"/>
      <c r="NW108" s="6"/>
      <c r="NX108" s="6"/>
      <c r="NY108" s="6"/>
      <c r="NZ108" s="6"/>
      <c r="OA108" s="6"/>
      <c r="OB108" s="6"/>
      <c r="OC108" s="6"/>
      <c r="OD108" s="6"/>
      <c r="OE108" s="6"/>
      <c r="OF108" s="6"/>
      <c r="OG108" s="6"/>
      <c r="OH108" s="6"/>
      <c r="OI108" s="6"/>
      <c r="OJ108" s="6"/>
      <c r="OK108" s="6"/>
      <c r="OL108" s="6"/>
      <c r="OM108" s="6"/>
      <c r="ON108" s="6"/>
      <c r="OO108" s="6"/>
      <c r="OP108" s="6"/>
      <c r="OQ108" s="6"/>
      <c r="OR108" s="6"/>
      <c r="OS108" s="6"/>
      <c r="OT108" s="6"/>
      <c r="OU108" s="6"/>
      <c r="OV108" s="6"/>
      <c r="OW108" s="6"/>
      <c r="OX108" s="6"/>
      <c r="OY108" s="6"/>
      <c r="OZ108" s="6"/>
      <c r="PA108" s="6"/>
      <c r="PB108" s="6"/>
      <c r="PC108" s="6"/>
      <c r="PD108" s="6"/>
      <c r="PE108" s="6"/>
      <c r="PF108" s="6"/>
      <c r="PG108" s="6"/>
      <c r="PH108" s="6"/>
      <c r="PI108" s="6"/>
      <c r="PJ108" s="6"/>
      <c r="PK108" s="6"/>
      <c r="PL108" s="6"/>
      <c r="PM108" s="6"/>
      <c r="PN108" s="6"/>
      <c r="PO108" s="6"/>
      <c r="PP108" s="6"/>
      <c r="PQ108" s="6"/>
      <c r="PR108" s="6"/>
      <c r="PS108" s="6"/>
      <c r="PT108" s="6"/>
      <c r="PU108" s="6"/>
      <c r="PV108" s="6"/>
      <c r="PW108" s="6"/>
      <c r="PX108" s="6"/>
      <c r="PY108" s="6"/>
      <c r="PZ108" s="6"/>
      <c r="QA108" s="6"/>
      <c r="QB108" s="6"/>
      <c r="QC108" s="6"/>
      <c r="QD108" s="6"/>
      <c r="QE108" s="6"/>
      <c r="QF108" s="6"/>
      <c r="QG108" s="6"/>
      <c r="QH108" s="6"/>
      <c r="QI108" s="6"/>
      <c r="QJ108" s="6"/>
      <c r="QK108" s="6"/>
      <c r="QL108" s="6"/>
      <c r="QM108" s="6"/>
      <c r="QN108" s="6"/>
      <c r="QO108" s="6"/>
      <c r="QP108" s="6"/>
      <c r="QQ108" s="6"/>
      <c r="QR108" s="6"/>
      <c r="QS108" s="6"/>
      <c r="QT108" s="6"/>
      <c r="QU108" s="6"/>
      <c r="QV108" s="6"/>
      <c r="QW108" s="6"/>
      <c r="QX108" s="6"/>
      <c r="QY108" s="6"/>
      <c r="QZ108" s="6"/>
      <c r="RA108" s="6"/>
      <c r="RB108" s="6"/>
      <c r="RC108" s="6"/>
      <c r="RD108" s="6"/>
      <c r="RE108" s="6"/>
      <c r="RF108" s="6"/>
      <c r="RG108" s="6"/>
      <c r="RH108" s="6"/>
      <c r="RI108" s="6"/>
      <c r="RJ108" s="6"/>
      <c r="RK108" s="6"/>
      <c r="RL108" s="6"/>
      <c r="RM108" s="6"/>
      <c r="RN108" s="6"/>
      <c r="RO108" s="6"/>
      <c r="RP108" s="6"/>
      <c r="RQ108" s="6"/>
      <c r="RR108" s="6"/>
      <c r="RS108" s="6"/>
      <c r="RT108" s="6"/>
      <c r="RU108" s="6"/>
      <c r="RV108" s="6"/>
      <c r="RW108" s="6"/>
      <c r="RX108" s="6"/>
      <c r="RY108" s="6"/>
      <c r="RZ108" s="6"/>
      <c r="SA108" s="6"/>
      <c r="SB108" s="6"/>
      <c r="SC108" s="6"/>
      <c r="SD108" s="6"/>
      <c r="SE108" s="6"/>
      <c r="SF108" s="6"/>
      <c r="SG108" s="6"/>
      <c r="SH108" s="6"/>
      <c r="SI108" s="6"/>
      <c r="SJ108" s="6"/>
      <c r="SK108" s="6"/>
      <c r="SL108" s="6"/>
      <c r="SM108" s="6"/>
      <c r="SN108" s="6"/>
      <c r="SO108" s="6"/>
      <c r="SP108" s="6"/>
      <c r="SQ108" s="6"/>
      <c r="SR108" s="6"/>
      <c r="SS108" s="6"/>
      <c r="ST108" s="6"/>
      <c r="SU108" s="6"/>
      <c r="SV108" s="6"/>
      <c r="SW108" s="6"/>
      <c r="SX108" s="6"/>
      <c r="SY108" s="6"/>
      <c r="SZ108" s="6"/>
      <c r="TA108" s="6"/>
      <c r="TB108" s="6"/>
      <c r="TC108" s="6"/>
      <c r="TD108" s="6"/>
      <c r="TE108" s="6"/>
      <c r="TF108" s="6"/>
      <c r="TG108" s="6"/>
      <c r="TH108" s="6"/>
      <c r="TI108" s="6"/>
      <c r="TJ108" s="6"/>
      <c r="TK108" s="6"/>
      <c r="TL108" s="6"/>
      <c r="TM108" s="6"/>
      <c r="TN108" s="6"/>
      <c r="TO108" s="6"/>
      <c r="TP108" s="6"/>
      <c r="TQ108" s="6"/>
      <c r="TR108" s="6"/>
      <c r="TS108" s="6"/>
      <c r="TT108" s="6"/>
      <c r="TU108" s="6"/>
      <c r="TV108" s="6"/>
      <c r="TW108" s="6"/>
      <c r="TX108" s="6"/>
      <c r="TY108" s="6"/>
      <c r="TZ108" s="6"/>
      <c r="UA108" s="6"/>
      <c r="UB108" s="6"/>
      <c r="UC108" s="6"/>
      <c r="UD108" s="6"/>
      <c r="UE108" s="6"/>
      <c r="UF108" s="6"/>
      <c r="UG108" s="6"/>
      <c r="UH108" s="6"/>
      <c r="UI108" s="6"/>
      <c r="UJ108" s="6"/>
      <c r="UK108" s="6"/>
      <c r="UL108" s="6"/>
      <c r="UM108" s="6"/>
      <c r="UN108" s="6"/>
      <c r="UO108" s="6"/>
      <c r="UP108" s="6"/>
      <c r="UQ108" s="6"/>
      <c r="UR108" s="6"/>
      <c r="US108" s="6"/>
      <c r="UT108" s="6"/>
      <c r="UU108" s="6"/>
      <c r="UV108" s="6"/>
      <c r="UW108" s="6"/>
      <c r="UX108" s="6"/>
      <c r="UY108" s="6"/>
      <c r="UZ108" s="6"/>
      <c r="VA108" s="6"/>
      <c r="VB108" s="6"/>
      <c r="VC108" s="6"/>
      <c r="VD108" s="6"/>
      <c r="VE108" s="6"/>
      <c r="VF108" s="6"/>
      <c r="VG108" s="6"/>
      <c r="VH108" s="6"/>
      <c r="VI108" s="6"/>
      <c r="VJ108" s="6"/>
      <c r="VK108" s="6"/>
      <c r="VL108" s="6"/>
      <c r="VM108" s="6"/>
      <c r="VN108" s="6"/>
      <c r="VO108" s="6"/>
      <c r="VP108" s="6"/>
      <c r="VQ108" s="6"/>
      <c r="VR108" s="6"/>
      <c r="VS108" s="6"/>
      <c r="VT108" s="6"/>
      <c r="VU108" s="6"/>
      <c r="VV108" s="6"/>
      <c r="VW108" s="6"/>
      <c r="VX108" s="6"/>
      <c r="VY108" s="6"/>
      <c r="VZ108" s="6"/>
      <c r="WA108" s="6"/>
      <c r="WB108" s="6"/>
      <c r="WC108" s="6"/>
      <c r="WD108" s="6"/>
      <c r="WE108" s="6"/>
      <c r="WF108" s="6"/>
      <c r="WG108" s="6"/>
      <c r="WH108" s="6"/>
      <c r="WI108" s="6"/>
      <c r="WJ108" s="6"/>
      <c r="WK108" s="6"/>
      <c r="WL108" s="6"/>
      <c r="WM108" s="6"/>
      <c r="WN108" s="6"/>
      <c r="WO108" s="6"/>
      <c r="WP108" s="6"/>
      <c r="WQ108" s="6"/>
      <c r="WR108" s="6"/>
      <c r="WS108" s="6"/>
      <c r="WT108" s="6"/>
      <c r="WU108" s="6"/>
      <c r="WV108" s="6"/>
      <c r="WW108" s="6"/>
      <c r="WX108" s="6"/>
      <c r="WY108" s="6"/>
      <c r="WZ108" s="6"/>
      <c r="XA108" s="6"/>
      <c r="XB108" s="6"/>
      <c r="XC108" s="6"/>
      <c r="XD108" s="6"/>
      <c r="XE108" s="6"/>
      <c r="XF108" s="6"/>
      <c r="XG108" s="6"/>
      <c r="XH108" s="6"/>
      <c r="XI108" s="6"/>
      <c r="XJ108" s="6"/>
      <c r="XK108" s="6"/>
      <c r="XL108" s="6"/>
      <c r="XM108" s="6"/>
      <c r="XN108" s="6"/>
      <c r="XO108" s="6"/>
      <c r="XP108" s="6"/>
      <c r="XQ108" s="6"/>
      <c r="XR108" s="6"/>
      <c r="XS108" s="6"/>
      <c r="XT108" s="6"/>
      <c r="XU108" s="6"/>
      <c r="XV108" s="6"/>
      <c r="XW108" s="6"/>
      <c r="XX108" s="6"/>
      <c r="XY108" s="6"/>
      <c r="XZ108" s="6"/>
      <c r="YA108" s="6"/>
      <c r="YB108" s="6"/>
      <c r="YC108" s="6"/>
      <c r="YD108" s="6"/>
      <c r="YE108" s="6"/>
      <c r="YF108" s="6"/>
      <c r="YG108" s="6"/>
      <c r="YH108" s="6"/>
      <c r="YI108" s="6"/>
      <c r="YJ108" s="6"/>
      <c r="YK108" s="6"/>
      <c r="YL108" s="6"/>
      <c r="YM108" s="6"/>
      <c r="YN108" s="6"/>
      <c r="YO108" s="6"/>
      <c r="YP108" s="6"/>
      <c r="YQ108" s="6"/>
      <c r="YR108" s="6"/>
      <c r="YS108" s="6"/>
      <c r="YT108" s="6"/>
      <c r="YU108" s="6"/>
      <c r="YV108" s="6"/>
      <c r="YW108" s="6"/>
      <c r="YX108" s="6"/>
      <c r="YY108" s="6"/>
      <c r="YZ108" s="6"/>
      <c r="ZA108" s="6"/>
      <c r="ZB108" s="6"/>
      <c r="ZC108" s="6"/>
      <c r="ZD108" s="6"/>
      <c r="ZE108" s="6"/>
      <c r="ZF108" s="6"/>
      <c r="ZG108" s="6"/>
      <c r="ZH108" s="6"/>
      <c r="ZI108" s="6"/>
      <c r="ZJ108" s="6"/>
      <c r="ZK108" s="6"/>
      <c r="ZL108" s="6"/>
      <c r="ZM108" s="6"/>
      <c r="ZN108" s="6"/>
      <c r="ZO108" s="6"/>
      <c r="ZP108" s="6"/>
      <c r="ZQ108" s="6"/>
      <c r="ZR108" s="6"/>
      <c r="ZS108" s="6"/>
      <c r="ZT108" s="6"/>
      <c r="ZU108" s="6"/>
      <c r="ZV108" s="6"/>
      <c r="ZW108" s="6"/>
      <c r="ZX108" s="6"/>
      <c r="ZY108" s="6"/>
      <c r="ZZ108" s="6"/>
      <c r="AAA108" s="6"/>
      <c r="AAB108" s="6"/>
      <c r="AAC108" s="6"/>
      <c r="AAD108" s="6"/>
      <c r="AAE108" s="6"/>
      <c r="AAF108" s="6"/>
      <c r="AAG108" s="6"/>
      <c r="AAH108" s="6"/>
      <c r="AAI108" s="6"/>
      <c r="AAJ108" s="6"/>
      <c r="AAK108" s="6"/>
      <c r="AAL108" s="6"/>
      <c r="AAM108" s="6"/>
      <c r="AAN108" s="6"/>
      <c r="AAO108" s="6"/>
      <c r="AAP108" s="6"/>
      <c r="AAQ108" s="6"/>
      <c r="AAR108" s="6"/>
      <c r="AAS108" s="6"/>
      <c r="AAT108" s="6"/>
      <c r="AAU108" s="6"/>
      <c r="AAV108" s="6"/>
      <c r="AAW108" s="6"/>
      <c r="AAX108" s="6"/>
      <c r="AAY108" s="6"/>
      <c r="AAZ108" s="6"/>
      <c r="ABA108" s="6"/>
      <c r="ABB108" s="6"/>
      <c r="ABC108" s="6"/>
      <c r="ABD108" s="6"/>
      <c r="ABE108" s="6"/>
      <c r="ABF108" s="6"/>
      <c r="ABG108" s="6"/>
      <c r="ABH108" s="6"/>
      <c r="ABI108" s="6"/>
      <c r="ABJ108" s="6"/>
      <c r="ABK108" s="6"/>
      <c r="ABL108" s="6"/>
      <c r="ABM108" s="6"/>
      <c r="ABN108" s="6"/>
      <c r="ABO108" s="6"/>
      <c r="ABP108" s="6"/>
      <c r="ABQ108" s="6"/>
      <c r="ABR108" s="6"/>
      <c r="ABS108" s="6"/>
      <c r="ABT108" s="6"/>
      <c r="ABU108" s="6"/>
      <c r="ABV108" s="6"/>
      <c r="ABW108" s="6"/>
      <c r="ABX108" s="6"/>
      <c r="ABY108" s="6"/>
      <c r="ABZ108" s="6"/>
      <c r="ACA108" s="6"/>
      <c r="ACB108" s="6"/>
      <c r="ACC108" s="6"/>
      <c r="ACD108" s="6"/>
      <c r="ACE108" s="6"/>
      <c r="ACF108" s="6"/>
      <c r="ACG108" s="6"/>
      <c r="ACH108" s="6"/>
      <c r="ACI108" s="6"/>
      <c r="ACJ108" s="6"/>
      <c r="ACK108" s="6"/>
      <c r="ACL108" s="6"/>
      <c r="ACM108" s="6"/>
      <c r="ACN108" s="6"/>
      <c r="ACO108" s="6"/>
      <c r="ACP108" s="6"/>
      <c r="ACQ108" s="6"/>
      <c r="ACR108" s="6"/>
      <c r="ACS108" s="6"/>
      <c r="ACT108" s="6"/>
      <c r="ACU108" s="6"/>
      <c r="ACV108" s="6"/>
      <c r="ACW108" s="6"/>
      <c r="ACX108" s="6"/>
      <c r="ACY108" s="6"/>
      <c r="ACZ108" s="6"/>
      <c r="ADA108" s="6"/>
      <c r="ADB108" s="6"/>
      <c r="ADC108" s="6"/>
      <c r="ADD108" s="6"/>
      <c r="ADE108" s="6"/>
      <c r="ADF108" s="6"/>
      <c r="ADG108" s="6"/>
      <c r="ADH108" s="6"/>
      <c r="ADI108" s="6"/>
      <c r="ADJ108" s="6"/>
      <c r="ADK108" s="6"/>
      <c r="ADL108" s="6"/>
      <c r="ADM108" s="6"/>
      <c r="ADN108" s="6"/>
      <c r="ADO108" s="6"/>
      <c r="ADP108" s="6"/>
      <c r="ADQ108" s="6"/>
      <c r="ADR108" s="6"/>
      <c r="ADS108" s="6"/>
      <c r="ADT108" s="6"/>
      <c r="ADU108" s="6"/>
      <c r="ADV108" s="6"/>
      <c r="ADW108" s="6"/>
      <c r="ADX108" s="6"/>
      <c r="ADY108" s="6"/>
      <c r="ADZ108" s="6"/>
      <c r="AEA108" s="6"/>
      <c r="AEB108" s="6"/>
      <c r="AEC108" s="6"/>
      <c r="AED108" s="6"/>
      <c r="AEE108" s="6"/>
      <c r="AEF108" s="6"/>
      <c r="AEG108" s="6"/>
      <c r="AEH108" s="6"/>
      <c r="AEI108" s="6"/>
      <c r="AEJ108" s="6"/>
      <c r="AEK108" s="6"/>
      <c r="AEL108" s="6"/>
      <c r="AEM108" s="6"/>
      <c r="AEN108" s="6"/>
      <c r="AEO108" s="6"/>
      <c r="AEP108" s="6"/>
      <c r="AEQ108" s="6"/>
      <c r="AER108" s="6"/>
      <c r="AES108" s="6"/>
      <c r="AET108" s="6"/>
      <c r="AEU108" s="6"/>
      <c r="AEV108" s="6"/>
      <c r="AEW108" s="6"/>
      <c r="AEX108" s="6"/>
      <c r="AEY108" s="6"/>
      <c r="AEZ108" s="6"/>
      <c r="AFA108" s="6"/>
      <c r="AFB108" s="6"/>
      <c r="AFC108" s="6"/>
      <c r="AFD108" s="6"/>
      <c r="AFE108" s="6"/>
      <c r="AFF108" s="6"/>
      <c r="AFG108" s="6"/>
      <c r="AFH108" s="6"/>
      <c r="AFI108" s="6"/>
      <c r="AFJ108" s="6"/>
      <c r="AFK108" s="6"/>
      <c r="AFL108" s="6"/>
      <c r="AFM108" s="6"/>
      <c r="AFN108" s="6"/>
      <c r="AFO108" s="6"/>
      <c r="AFP108" s="6"/>
      <c r="AFQ108" s="6"/>
      <c r="AFR108" s="6"/>
      <c r="AFS108" s="6"/>
      <c r="AFT108" s="6"/>
      <c r="AFU108" s="6"/>
      <c r="AFV108" s="6"/>
      <c r="AFW108" s="6"/>
      <c r="AFX108" s="6"/>
      <c r="AFY108" s="6"/>
      <c r="AFZ108" s="6"/>
      <c r="AGA108" s="6"/>
      <c r="AGB108" s="6"/>
      <c r="AGC108" s="6"/>
      <c r="AGD108" s="6"/>
      <c r="AGE108" s="6"/>
      <c r="AGF108" s="6"/>
      <c r="AGG108" s="6"/>
      <c r="AGH108" s="6"/>
      <c r="AGI108" s="6"/>
      <c r="AGJ108" s="6"/>
      <c r="AGK108" s="6"/>
      <c r="AGL108" s="6"/>
      <c r="AGM108" s="6"/>
      <c r="AGN108" s="6"/>
      <c r="AGO108" s="6"/>
      <c r="AGP108" s="6"/>
      <c r="AGQ108" s="6"/>
      <c r="AGR108" s="6"/>
      <c r="AGS108" s="6"/>
      <c r="AGT108" s="6"/>
      <c r="AGU108" s="6"/>
      <c r="AGV108" s="6"/>
      <c r="AGW108" s="6"/>
      <c r="AGX108" s="6"/>
      <c r="AGY108" s="6"/>
      <c r="AGZ108" s="6"/>
      <c r="AHA108" s="6"/>
      <c r="AHB108" s="6"/>
      <c r="AHC108" s="6"/>
      <c r="AHD108" s="6"/>
      <c r="AHE108" s="6"/>
      <c r="AHF108" s="6"/>
      <c r="AHG108" s="6"/>
      <c r="AHH108" s="6"/>
      <c r="AHI108" s="6"/>
      <c r="AHJ108" s="6"/>
      <c r="AHK108" s="6"/>
      <c r="AHL108" s="6"/>
      <c r="AHM108" s="6"/>
      <c r="AHN108" s="6"/>
      <c r="AHO108" s="6"/>
      <c r="AHP108" s="6"/>
      <c r="AHQ108" s="6"/>
      <c r="AHR108" s="6"/>
      <c r="AHS108" s="6"/>
      <c r="AHT108" s="6"/>
      <c r="AHU108" s="6"/>
      <c r="AHV108" s="6"/>
      <c r="AHW108" s="6"/>
      <c r="AHX108" s="6"/>
      <c r="AHY108" s="6"/>
      <c r="AHZ108" s="6"/>
      <c r="AIA108" s="6"/>
      <c r="AIB108" s="6"/>
      <c r="AIC108" s="6"/>
      <c r="AID108" s="6"/>
      <c r="AIE108" s="6"/>
      <c r="AIF108" s="6"/>
      <c r="AIG108" s="6"/>
      <c r="AIH108" s="6"/>
      <c r="AII108" s="6"/>
      <c r="AIJ108" s="6"/>
      <c r="AIK108" s="6"/>
      <c r="AIL108" s="6"/>
      <c r="AIM108" s="6"/>
      <c r="AIN108" s="6"/>
      <c r="AIO108" s="6"/>
      <c r="AIP108" s="6"/>
      <c r="AIQ108" s="6"/>
      <c r="AIR108" s="6"/>
      <c r="AIS108" s="6"/>
      <c r="AIT108" s="6"/>
      <c r="AIU108" s="6"/>
      <c r="AIV108" s="6"/>
      <c r="AIW108" s="6"/>
      <c r="AIX108" s="6"/>
      <c r="AIY108" s="6"/>
      <c r="AIZ108" s="6"/>
      <c r="AJA108" s="6"/>
      <c r="AJB108" s="6"/>
      <c r="AJC108" s="6"/>
      <c r="AJD108" s="6"/>
      <c r="AJE108" s="6"/>
      <c r="AJF108" s="6"/>
      <c r="AJG108" s="6"/>
      <c r="AJH108" s="6"/>
      <c r="AJI108" s="6"/>
      <c r="AJJ108" s="6"/>
      <c r="AJK108" s="6"/>
      <c r="AJL108" s="6"/>
      <c r="AJM108" s="6"/>
      <c r="AJN108" s="6"/>
      <c r="AJO108" s="6"/>
      <c r="AJP108" s="6"/>
      <c r="AJQ108" s="6"/>
      <c r="AJR108" s="6"/>
      <c r="AJS108" s="6"/>
      <c r="AJT108" s="6"/>
      <c r="AJU108" s="6"/>
      <c r="AJV108" s="6"/>
      <c r="AJW108" s="6"/>
      <c r="AJX108" s="6"/>
      <c r="AJY108" s="6"/>
      <c r="AJZ108" s="6"/>
      <c r="AKA108" s="6"/>
      <c r="AKB108" s="6"/>
      <c r="AKC108" s="6"/>
      <c r="AKD108" s="6"/>
      <c r="AKE108" s="6"/>
      <c r="AKF108" s="6"/>
      <c r="AKG108" s="6"/>
      <c r="AKH108" s="6"/>
      <c r="AKI108" s="6"/>
      <c r="AKJ108" s="6"/>
      <c r="AKK108" s="6"/>
      <c r="AKL108" s="6"/>
      <c r="AKM108" s="6"/>
      <c r="AKN108" s="6"/>
      <c r="AKO108" s="6"/>
      <c r="AKP108" s="6"/>
      <c r="AKQ108" s="6"/>
      <c r="AKR108" s="6"/>
      <c r="AKS108" s="6"/>
      <c r="AKT108" s="6"/>
      <c r="AKU108" s="6"/>
      <c r="AKV108" s="6"/>
      <c r="AKW108" s="6"/>
      <c r="AKX108" s="6"/>
      <c r="AKY108" s="6"/>
      <c r="AKZ108" s="6"/>
      <c r="ALA108" s="6"/>
      <c r="ALB108" s="6"/>
      <c r="ALC108" s="6"/>
      <c r="ALD108" s="6"/>
      <c r="ALE108" s="6"/>
      <c r="ALF108" s="6"/>
      <c r="ALG108" s="6"/>
      <c r="ALH108" s="6"/>
      <c r="ALI108" s="6"/>
      <c r="ALJ108" s="6"/>
      <c r="ALK108" s="6"/>
      <c r="ALL108" s="6"/>
      <c r="ALM108" s="6"/>
      <c r="ALN108" s="6"/>
      <c r="ALO108" s="6"/>
      <c r="ALP108" s="6"/>
      <c r="ALQ108" s="6"/>
      <c r="ALR108" s="6"/>
      <c r="ALS108" s="6"/>
      <c r="ALT108" s="6"/>
      <c r="ALU108" s="6"/>
      <c r="ALV108" s="6"/>
      <c r="ALW108" s="6"/>
      <c r="ALX108" s="6"/>
      <c r="ALY108" s="6"/>
      <c r="ALZ108" s="6"/>
      <c r="AMA108" s="6"/>
      <c r="AMB108" s="6"/>
      <c r="AMC108" s="6"/>
      <c r="AMD108" s="6"/>
      <c r="AME108" s="6"/>
      <c r="AMF108" s="6"/>
      <c r="AMG108" s="6"/>
      <c r="AMH108" s="6"/>
      <c r="AMI108" s="6"/>
      <c r="AMJ108" s="6"/>
      <c r="AMK108" s="6"/>
      <c r="AML108" s="6"/>
      <c r="AMM108" s="6"/>
      <c r="AMN108" s="6"/>
      <c r="AMO108" s="6"/>
      <c r="AMP108" s="6"/>
      <c r="AMQ108" s="6"/>
      <c r="AMR108" s="6"/>
      <c r="AMS108" s="6"/>
      <c r="AMT108" s="6"/>
      <c r="AMU108" s="6"/>
      <c r="AMV108" s="6"/>
      <c r="AMW108" s="6"/>
      <c r="AMX108" s="6"/>
      <c r="AMY108" s="6"/>
      <c r="AMZ108" s="6"/>
      <c r="ANA108" s="6"/>
      <c r="ANB108" s="6"/>
      <c r="ANC108" s="6"/>
      <c r="AND108" s="6"/>
      <c r="ANE108" s="6"/>
      <c r="ANF108" s="6"/>
      <c r="ANG108" s="6"/>
      <c r="ANH108" s="6"/>
      <c r="ANI108" s="6"/>
      <c r="ANJ108" s="6"/>
      <c r="ANK108" s="6"/>
      <c r="ANL108" s="6"/>
      <c r="ANM108" s="6"/>
      <c r="ANN108" s="6"/>
      <c r="ANO108" s="6"/>
      <c r="ANP108" s="6"/>
      <c r="ANQ108" s="6"/>
      <c r="ANR108" s="6"/>
      <c r="ANS108" s="6"/>
      <c r="ANT108" s="6"/>
      <c r="ANU108" s="6"/>
      <c r="ANV108" s="6"/>
      <c r="ANW108" s="6"/>
      <c r="ANX108" s="6"/>
      <c r="ANY108" s="6"/>
      <c r="ANZ108" s="6"/>
      <c r="AOA108" s="6"/>
      <c r="AOB108" s="6"/>
      <c r="AOC108" s="6"/>
      <c r="AOD108" s="6"/>
      <c r="AOE108" s="6"/>
      <c r="AOF108" s="6"/>
      <c r="AOG108" s="6"/>
      <c r="AOH108" s="6"/>
      <c r="AOI108" s="6"/>
      <c r="AOJ108" s="6"/>
      <c r="AOK108" s="6"/>
      <c r="AOL108" s="6"/>
      <c r="AOM108" s="6"/>
      <c r="AON108" s="6"/>
      <c r="AOO108" s="6"/>
      <c r="AOP108" s="6"/>
      <c r="AOQ108" s="6"/>
      <c r="AOR108" s="6"/>
      <c r="AOS108" s="6"/>
      <c r="AOT108" s="6"/>
      <c r="AOU108" s="6"/>
      <c r="AOV108" s="6"/>
      <c r="AOW108" s="6"/>
      <c r="AOX108" s="6"/>
      <c r="AOY108" s="6"/>
      <c r="AOZ108" s="6"/>
      <c r="APA108" s="6"/>
      <c r="APB108" s="6"/>
      <c r="APC108" s="6"/>
      <c r="APD108" s="6"/>
      <c r="APE108" s="6"/>
      <c r="APF108" s="6"/>
      <c r="APG108" s="6"/>
      <c r="APH108" s="6"/>
      <c r="API108" s="6"/>
      <c r="APJ108" s="6"/>
      <c r="APK108" s="6"/>
      <c r="APL108" s="6"/>
      <c r="APM108" s="6"/>
      <c r="APN108" s="6"/>
      <c r="APO108" s="6"/>
      <c r="APP108" s="6"/>
      <c r="APQ108" s="6"/>
      <c r="APR108" s="6"/>
      <c r="APS108" s="6"/>
      <c r="APT108" s="6"/>
      <c r="APU108" s="6"/>
      <c r="APV108" s="6"/>
      <c r="APW108" s="6"/>
      <c r="APX108" s="6"/>
      <c r="APY108" s="6"/>
      <c r="APZ108" s="6"/>
      <c r="AQA108" s="6"/>
      <c r="AQB108" s="6"/>
      <c r="AQC108" s="6"/>
      <c r="AQD108" s="6"/>
      <c r="AQE108" s="6"/>
      <c r="AQF108" s="6"/>
      <c r="AQG108" s="6"/>
      <c r="AQH108" s="6"/>
      <c r="AQI108" s="6"/>
      <c r="AQJ108" s="6"/>
      <c r="AQK108" s="6"/>
      <c r="AQL108" s="6"/>
      <c r="AQM108" s="6"/>
      <c r="AQN108" s="6"/>
      <c r="AQO108" s="6"/>
      <c r="AQP108" s="6"/>
      <c r="AQQ108" s="6"/>
      <c r="AQR108" s="6"/>
      <c r="AQS108" s="6"/>
      <c r="AQT108" s="6"/>
      <c r="AQU108" s="6"/>
      <c r="AQV108" s="6"/>
      <c r="AQW108" s="6"/>
      <c r="AQX108" s="6"/>
      <c r="AQY108" s="6"/>
      <c r="AQZ108" s="6"/>
      <c r="ARA108" s="6"/>
      <c r="ARB108" s="6"/>
      <c r="ARC108" s="6"/>
      <c r="ARD108" s="6"/>
      <c r="ARE108" s="6"/>
      <c r="ARF108" s="6"/>
      <c r="ARG108" s="6"/>
      <c r="ARH108" s="6"/>
      <c r="ARI108" s="6"/>
      <c r="ARJ108" s="6"/>
      <c r="ARK108" s="6"/>
      <c r="ARL108" s="6"/>
      <c r="ARM108" s="6"/>
      <c r="ARN108" s="6"/>
      <c r="ARO108" s="6"/>
      <c r="ARP108" s="6"/>
      <c r="ARQ108" s="6"/>
      <c r="ARR108" s="6"/>
      <c r="ARS108" s="6"/>
      <c r="ART108" s="6"/>
      <c r="ARU108" s="6"/>
      <c r="ARV108" s="6"/>
      <c r="ARW108" s="6"/>
      <c r="ARX108" s="6"/>
      <c r="ARY108" s="6"/>
      <c r="ARZ108" s="6"/>
      <c r="ASA108" s="6"/>
      <c r="ASB108" s="6"/>
      <c r="ASC108" s="6"/>
      <c r="ASD108" s="6"/>
      <c r="ASE108" s="6"/>
      <c r="ASF108" s="6"/>
    </row>
    <row r="109" spans="1:1177" ht="17.25" customHeight="1" x14ac:dyDescent="0.25">
      <c r="A109" s="83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  <c r="IV109" s="6"/>
      <c r="IW109" s="6"/>
      <c r="IX109" s="6"/>
      <c r="IY109" s="6"/>
      <c r="IZ109" s="6"/>
      <c r="JA109" s="6"/>
      <c r="JB109" s="6"/>
      <c r="JC109" s="6"/>
      <c r="JD109" s="6"/>
      <c r="JE109" s="6"/>
      <c r="JF109" s="6"/>
      <c r="JG109" s="6"/>
      <c r="JH109" s="6"/>
      <c r="JI109" s="6"/>
      <c r="JJ109" s="6"/>
      <c r="JK109" s="6"/>
      <c r="JL109" s="6"/>
      <c r="JM109" s="6"/>
      <c r="JN109" s="6"/>
      <c r="JO109" s="6"/>
      <c r="JP109" s="6"/>
      <c r="JQ109" s="6"/>
      <c r="JR109" s="6"/>
      <c r="JS109" s="6"/>
      <c r="JT109" s="6"/>
      <c r="JU109" s="6"/>
      <c r="JV109" s="6"/>
      <c r="JW109" s="6"/>
      <c r="JX109" s="6"/>
      <c r="JY109" s="6"/>
      <c r="JZ109" s="6"/>
      <c r="KA109" s="6"/>
      <c r="KB109" s="6"/>
      <c r="KC109" s="6"/>
      <c r="KD109" s="6"/>
      <c r="KE109" s="6"/>
      <c r="KF109" s="6"/>
      <c r="KG109" s="6"/>
      <c r="KH109" s="6"/>
      <c r="KI109" s="6"/>
      <c r="KJ109" s="6"/>
      <c r="KK109" s="6"/>
      <c r="KL109" s="6"/>
      <c r="KM109" s="6"/>
      <c r="KN109" s="6"/>
      <c r="KO109" s="6"/>
      <c r="KP109" s="6"/>
      <c r="KQ109" s="6"/>
      <c r="KR109" s="6"/>
      <c r="KS109" s="6"/>
      <c r="KT109" s="6"/>
      <c r="KU109" s="6"/>
      <c r="KV109" s="6"/>
      <c r="KW109" s="6"/>
      <c r="KX109" s="6"/>
      <c r="KY109" s="6"/>
      <c r="KZ109" s="6"/>
      <c r="LA109" s="6"/>
      <c r="LB109" s="6"/>
      <c r="LC109" s="6"/>
      <c r="LD109" s="6"/>
      <c r="LE109" s="6"/>
      <c r="LF109" s="6"/>
      <c r="LG109" s="6"/>
      <c r="LH109" s="6"/>
      <c r="LI109" s="6"/>
      <c r="LJ109" s="6"/>
      <c r="LK109" s="6"/>
      <c r="LL109" s="6"/>
      <c r="LM109" s="6"/>
      <c r="LN109" s="6"/>
      <c r="LO109" s="6"/>
      <c r="LP109" s="6"/>
      <c r="LQ109" s="6"/>
      <c r="LR109" s="6"/>
      <c r="LS109" s="6"/>
      <c r="LT109" s="6"/>
      <c r="LU109" s="6"/>
      <c r="LV109" s="6"/>
      <c r="LW109" s="6"/>
      <c r="LX109" s="6"/>
      <c r="LY109" s="6"/>
      <c r="LZ109" s="6"/>
      <c r="MA109" s="6"/>
      <c r="MB109" s="6"/>
      <c r="MC109" s="6"/>
      <c r="MD109" s="6"/>
      <c r="ME109" s="6"/>
      <c r="MF109" s="6"/>
      <c r="MG109" s="6"/>
      <c r="MH109" s="6"/>
      <c r="MI109" s="6"/>
      <c r="MJ109" s="6"/>
      <c r="MK109" s="6"/>
      <c r="ML109" s="6"/>
      <c r="MM109" s="6"/>
      <c r="MN109" s="6"/>
      <c r="MO109" s="6"/>
      <c r="MP109" s="6"/>
      <c r="MQ109" s="6"/>
      <c r="MR109" s="6"/>
      <c r="MS109" s="6"/>
      <c r="MT109" s="6"/>
      <c r="MU109" s="6"/>
      <c r="MV109" s="6"/>
      <c r="MW109" s="6"/>
      <c r="MX109" s="6"/>
      <c r="MY109" s="6"/>
      <c r="MZ109" s="6"/>
      <c r="NA109" s="6"/>
      <c r="NB109" s="6"/>
      <c r="NC109" s="6"/>
      <c r="ND109" s="6"/>
      <c r="NE109" s="6"/>
      <c r="NF109" s="6"/>
      <c r="NG109" s="6"/>
      <c r="NH109" s="6"/>
      <c r="NI109" s="6"/>
      <c r="NJ109" s="6"/>
      <c r="NK109" s="6"/>
      <c r="NL109" s="6"/>
      <c r="NM109" s="6"/>
      <c r="NN109" s="6"/>
      <c r="NO109" s="6"/>
      <c r="NP109" s="6"/>
      <c r="NQ109" s="6"/>
      <c r="NR109" s="6"/>
      <c r="NS109" s="6"/>
      <c r="NT109" s="6"/>
      <c r="NU109" s="6"/>
      <c r="NV109" s="6"/>
      <c r="NW109" s="6"/>
      <c r="NX109" s="6"/>
      <c r="NY109" s="6"/>
      <c r="NZ109" s="6"/>
      <c r="OA109" s="6"/>
      <c r="OB109" s="6"/>
      <c r="OC109" s="6"/>
      <c r="OD109" s="6"/>
      <c r="OE109" s="6"/>
      <c r="OF109" s="6"/>
      <c r="OG109" s="6"/>
      <c r="OH109" s="6"/>
      <c r="OI109" s="6"/>
      <c r="OJ109" s="6"/>
      <c r="OK109" s="6"/>
      <c r="OL109" s="6"/>
      <c r="OM109" s="6"/>
      <c r="ON109" s="6"/>
      <c r="OO109" s="6"/>
      <c r="OP109" s="6"/>
      <c r="OQ109" s="6"/>
      <c r="OR109" s="6"/>
      <c r="OS109" s="6"/>
      <c r="OT109" s="6"/>
      <c r="OU109" s="6"/>
      <c r="OV109" s="6"/>
      <c r="OW109" s="6"/>
      <c r="OX109" s="6"/>
      <c r="OY109" s="6"/>
      <c r="OZ109" s="6"/>
      <c r="PA109" s="6"/>
      <c r="PB109" s="6"/>
      <c r="PC109" s="6"/>
      <c r="PD109" s="6"/>
      <c r="PE109" s="6"/>
      <c r="PF109" s="6"/>
      <c r="PG109" s="6"/>
      <c r="PH109" s="6"/>
      <c r="PI109" s="6"/>
      <c r="PJ109" s="6"/>
      <c r="PK109" s="6"/>
      <c r="PL109" s="6"/>
      <c r="PM109" s="6"/>
      <c r="PN109" s="6"/>
      <c r="PO109" s="6"/>
      <c r="PP109" s="6"/>
      <c r="PQ109" s="6"/>
      <c r="PR109" s="6"/>
      <c r="PS109" s="6"/>
      <c r="PT109" s="6"/>
      <c r="PU109" s="6"/>
      <c r="PV109" s="6"/>
      <c r="PW109" s="6"/>
      <c r="PX109" s="6"/>
      <c r="PY109" s="6"/>
      <c r="PZ109" s="6"/>
      <c r="QA109" s="6"/>
      <c r="QB109" s="6"/>
      <c r="QC109" s="6"/>
      <c r="QD109" s="6"/>
      <c r="QE109" s="6"/>
      <c r="QF109" s="6"/>
      <c r="QG109" s="6"/>
      <c r="QH109" s="6"/>
      <c r="QI109" s="6"/>
      <c r="QJ109" s="6"/>
      <c r="QK109" s="6"/>
      <c r="QL109" s="6"/>
      <c r="QM109" s="6"/>
      <c r="QN109" s="6"/>
      <c r="QO109" s="6"/>
      <c r="QP109" s="6"/>
      <c r="QQ109" s="6"/>
      <c r="QR109" s="6"/>
      <c r="QS109" s="6"/>
      <c r="QT109" s="6"/>
      <c r="QU109" s="6"/>
      <c r="QV109" s="6"/>
      <c r="QW109" s="6"/>
      <c r="QX109" s="6"/>
      <c r="QY109" s="6"/>
      <c r="QZ109" s="6"/>
      <c r="RA109" s="6"/>
      <c r="RB109" s="6"/>
      <c r="RC109" s="6"/>
      <c r="RD109" s="6"/>
      <c r="RE109" s="6"/>
      <c r="RF109" s="6"/>
      <c r="RG109" s="6"/>
      <c r="RH109" s="6"/>
      <c r="RI109" s="6"/>
      <c r="RJ109" s="6"/>
      <c r="RK109" s="6"/>
      <c r="RL109" s="6"/>
      <c r="RM109" s="6"/>
      <c r="RN109" s="6"/>
      <c r="RO109" s="6"/>
      <c r="RP109" s="6"/>
      <c r="RQ109" s="6"/>
      <c r="RR109" s="6"/>
      <c r="RS109" s="6"/>
      <c r="RT109" s="6"/>
      <c r="RU109" s="6"/>
      <c r="RV109" s="6"/>
      <c r="RW109" s="6"/>
      <c r="RX109" s="6"/>
      <c r="RY109" s="6"/>
      <c r="RZ109" s="6"/>
      <c r="SA109" s="6"/>
      <c r="SB109" s="6"/>
      <c r="SC109" s="6"/>
      <c r="SD109" s="6"/>
      <c r="SE109" s="6"/>
      <c r="SF109" s="6"/>
      <c r="SG109" s="6"/>
      <c r="SH109" s="6"/>
      <c r="SI109" s="6"/>
      <c r="SJ109" s="6"/>
      <c r="SK109" s="6"/>
      <c r="SL109" s="6"/>
      <c r="SM109" s="6"/>
      <c r="SN109" s="6"/>
      <c r="SO109" s="6"/>
      <c r="SP109" s="6"/>
      <c r="SQ109" s="6"/>
      <c r="SR109" s="6"/>
      <c r="SS109" s="6"/>
      <c r="ST109" s="6"/>
      <c r="SU109" s="6"/>
      <c r="SV109" s="6"/>
      <c r="SW109" s="6"/>
      <c r="SX109" s="6"/>
      <c r="SY109" s="6"/>
      <c r="SZ109" s="6"/>
      <c r="TA109" s="6"/>
      <c r="TB109" s="6"/>
      <c r="TC109" s="6"/>
      <c r="TD109" s="6"/>
      <c r="TE109" s="6"/>
      <c r="TF109" s="6"/>
      <c r="TG109" s="6"/>
      <c r="TH109" s="6"/>
      <c r="TI109" s="6"/>
      <c r="TJ109" s="6"/>
      <c r="TK109" s="6"/>
      <c r="TL109" s="6"/>
      <c r="TM109" s="6"/>
      <c r="TN109" s="6"/>
      <c r="TO109" s="6"/>
      <c r="TP109" s="6"/>
      <c r="TQ109" s="6"/>
      <c r="TR109" s="6"/>
      <c r="TS109" s="6"/>
      <c r="TT109" s="6"/>
      <c r="TU109" s="6"/>
      <c r="TV109" s="6"/>
      <c r="TW109" s="6"/>
      <c r="TX109" s="6"/>
      <c r="TY109" s="6"/>
      <c r="TZ109" s="6"/>
      <c r="UA109" s="6"/>
      <c r="UB109" s="6"/>
      <c r="UC109" s="6"/>
      <c r="UD109" s="6"/>
      <c r="UE109" s="6"/>
      <c r="UF109" s="6"/>
      <c r="UG109" s="6"/>
      <c r="UH109" s="6"/>
      <c r="UI109" s="6"/>
      <c r="UJ109" s="6"/>
      <c r="UK109" s="6"/>
      <c r="UL109" s="6"/>
      <c r="UM109" s="6"/>
      <c r="UN109" s="6"/>
      <c r="UO109" s="6"/>
      <c r="UP109" s="6"/>
      <c r="UQ109" s="6"/>
      <c r="UR109" s="6"/>
      <c r="US109" s="6"/>
      <c r="UT109" s="6"/>
      <c r="UU109" s="6"/>
      <c r="UV109" s="6"/>
      <c r="UW109" s="6"/>
      <c r="UX109" s="6"/>
      <c r="UY109" s="6"/>
      <c r="UZ109" s="6"/>
      <c r="VA109" s="6"/>
      <c r="VB109" s="6"/>
      <c r="VC109" s="6"/>
      <c r="VD109" s="6"/>
      <c r="VE109" s="6"/>
      <c r="VF109" s="6"/>
      <c r="VG109" s="6"/>
      <c r="VH109" s="6"/>
      <c r="VI109" s="6"/>
      <c r="VJ109" s="6"/>
      <c r="VK109" s="6"/>
      <c r="VL109" s="6"/>
      <c r="VM109" s="6"/>
      <c r="VN109" s="6"/>
      <c r="VO109" s="6"/>
      <c r="VP109" s="6"/>
      <c r="VQ109" s="6"/>
      <c r="VR109" s="6"/>
      <c r="VS109" s="6"/>
      <c r="VT109" s="6"/>
      <c r="VU109" s="6"/>
      <c r="VV109" s="6"/>
      <c r="VW109" s="6"/>
      <c r="VX109" s="6"/>
      <c r="VY109" s="6"/>
      <c r="VZ109" s="6"/>
      <c r="WA109" s="6"/>
      <c r="WB109" s="6"/>
      <c r="WC109" s="6"/>
      <c r="WD109" s="6"/>
      <c r="WE109" s="6"/>
      <c r="WF109" s="6"/>
      <c r="WG109" s="6"/>
      <c r="WH109" s="6"/>
      <c r="WI109" s="6"/>
      <c r="WJ109" s="6"/>
      <c r="WK109" s="6"/>
      <c r="WL109" s="6"/>
      <c r="WM109" s="6"/>
      <c r="WN109" s="6"/>
      <c r="WO109" s="6"/>
      <c r="WP109" s="6"/>
      <c r="WQ109" s="6"/>
      <c r="WR109" s="6"/>
      <c r="WS109" s="6"/>
      <c r="WT109" s="6"/>
      <c r="WU109" s="6"/>
      <c r="WV109" s="6"/>
      <c r="WW109" s="6"/>
      <c r="WX109" s="6"/>
      <c r="WY109" s="6"/>
      <c r="WZ109" s="6"/>
      <c r="XA109" s="6"/>
      <c r="XB109" s="6"/>
      <c r="XC109" s="6"/>
      <c r="XD109" s="6"/>
      <c r="XE109" s="6"/>
      <c r="XF109" s="6"/>
      <c r="XG109" s="6"/>
      <c r="XH109" s="6"/>
      <c r="XI109" s="6"/>
      <c r="XJ109" s="6"/>
      <c r="XK109" s="6"/>
      <c r="XL109" s="6"/>
      <c r="XM109" s="6"/>
      <c r="XN109" s="6"/>
      <c r="XO109" s="6"/>
      <c r="XP109" s="6"/>
      <c r="XQ109" s="6"/>
      <c r="XR109" s="6"/>
      <c r="XS109" s="6"/>
      <c r="XT109" s="6"/>
      <c r="XU109" s="6"/>
      <c r="XV109" s="6"/>
      <c r="XW109" s="6"/>
      <c r="XX109" s="6"/>
      <c r="XY109" s="6"/>
      <c r="XZ109" s="6"/>
      <c r="YA109" s="6"/>
      <c r="YB109" s="6"/>
      <c r="YC109" s="6"/>
      <c r="YD109" s="6"/>
      <c r="YE109" s="6"/>
      <c r="YF109" s="6"/>
      <c r="YG109" s="6"/>
      <c r="YH109" s="6"/>
      <c r="YI109" s="6"/>
      <c r="YJ109" s="6"/>
      <c r="YK109" s="6"/>
      <c r="YL109" s="6"/>
      <c r="YM109" s="6"/>
      <c r="YN109" s="6"/>
      <c r="YO109" s="6"/>
      <c r="YP109" s="6"/>
      <c r="YQ109" s="6"/>
      <c r="YR109" s="6"/>
      <c r="YS109" s="6"/>
      <c r="YT109" s="6"/>
      <c r="YU109" s="6"/>
      <c r="YV109" s="6"/>
      <c r="YW109" s="6"/>
      <c r="YX109" s="6"/>
      <c r="YY109" s="6"/>
      <c r="YZ109" s="6"/>
      <c r="ZA109" s="6"/>
      <c r="ZB109" s="6"/>
      <c r="ZC109" s="6"/>
      <c r="ZD109" s="6"/>
      <c r="ZE109" s="6"/>
      <c r="ZF109" s="6"/>
      <c r="ZG109" s="6"/>
      <c r="ZH109" s="6"/>
      <c r="ZI109" s="6"/>
      <c r="ZJ109" s="6"/>
      <c r="ZK109" s="6"/>
      <c r="ZL109" s="6"/>
      <c r="ZM109" s="6"/>
      <c r="ZN109" s="6"/>
      <c r="ZO109" s="6"/>
      <c r="ZP109" s="6"/>
      <c r="ZQ109" s="6"/>
      <c r="ZR109" s="6"/>
      <c r="ZS109" s="6"/>
      <c r="ZT109" s="6"/>
      <c r="ZU109" s="6"/>
      <c r="ZV109" s="6"/>
      <c r="ZW109" s="6"/>
      <c r="ZX109" s="6"/>
      <c r="ZY109" s="6"/>
      <c r="ZZ109" s="6"/>
      <c r="AAA109" s="6"/>
      <c r="AAB109" s="6"/>
      <c r="AAC109" s="6"/>
      <c r="AAD109" s="6"/>
      <c r="AAE109" s="6"/>
      <c r="AAF109" s="6"/>
      <c r="AAG109" s="6"/>
      <c r="AAH109" s="6"/>
      <c r="AAI109" s="6"/>
      <c r="AAJ109" s="6"/>
      <c r="AAK109" s="6"/>
      <c r="AAL109" s="6"/>
      <c r="AAM109" s="6"/>
      <c r="AAN109" s="6"/>
      <c r="AAO109" s="6"/>
      <c r="AAP109" s="6"/>
      <c r="AAQ109" s="6"/>
      <c r="AAR109" s="6"/>
      <c r="AAS109" s="6"/>
      <c r="AAT109" s="6"/>
      <c r="AAU109" s="6"/>
      <c r="AAV109" s="6"/>
      <c r="AAW109" s="6"/>
      <c r="AAX109" s="6"/>
      <c r="AAY109" s="6"/>
      <c r="AAZ109" s="6"/>
      <c r="ABA109" s="6"/>
      <c r="ABB109" s="6"/>
      <c r="ABC109" s="6"/>
      <c r="ABD109" s="6"/>
      <c r="ABE109" s="6"/>
      <c r="ABF109" s="6"/>
      <c r="ABG109" s="6"/>
      <c r="ABH109" s="6"/>
      <c r="ABI109" s="6"/>
      <c r="ABJ109" s="6"/>
      <c r="ABK109" s="6"/>
      <c r="ABL109" s="6"/>
      <c r="ABM109" s="6"/>
      <c r="ABN109" s="6"/>
      <c r="ABO109" s="6"/>
      <c r="ABP109" s="6"/>
      <c r="ABQ109" s="6"/>
      <c r="ABR109" s="6"/>
      <c r="ABS109" s="6"/>
      <c r="ABT109" s="6"/>
      <c r="ABU109" s="6"/>
      <c r="ABV109" s="6"/>
      <c r="ABW109" s="6"/>
      <c r="ABX109" s="6"/>
      <c r="ABY109" s="6"/>
      <c r="ABZ109" s="6"/>
      <c r="ACA109" s="6"/>
      <c r="ACB109" s="6"/>
      <c r="ACC109" s="6"/>
      <c r="ACD109" s="6"/>
      <c r="ACE109" s="6"/>
      <c r="ACF109" s="6"/>
      <c r="ACG109" s="6"/>
      <c r="ACH109" s="6"/>
      <c r="ACI109" s="6"/>
      <c r="ACJ109" s="6"/>
      <c r="ACK109" s="6"/>
      <c r="ACL109" s="6"/>
      <c r="ACM109" s="6"/>
      <c r="ACN109" s="6"/>
      <c r="ACO109" s="6"/>
      <c r="ACP109" s="6"/>
      <c r="ACQ109" s="6"/>
      <c r="ACR109" s="6"/>
      <c r="ACS109" s="6"/>
      <c r="ACT109" s="6"/>
      <c r="ACU109" s="6"/>
      <c r="ACV109" s="6"/>
      <c r="ACW109" s="6"/>
      <c r="ACX109" s="6"/>
      <c r="ACY109" s="6"/>
      <c r="ACZ109" s="6"/>
      <c r="ADA109" s="6"/>
      <c r="ADB109" s="6"/>
      <c r="ADC109" s="6"/>
      <c r="ADD109" s="6"/>
      <c r="ADE109" s="6"/>
      <c r="ADF109" s="6"/>
      <c r="ADG109" s="6"/>
      <c r="ADH109" s="6"/>
      <c r="ADI109" s="6"/>
      <c r="ADJ109" s="6"/>
      <c r="ADK109" s="6"/>
      <c r="ADL109" s="6"/>
      <c r="ADM109" s="6"/>
      <c r="ADN109" s="6"/>
      <c r="ADO109" s="6"/>
      <c r="ADP109" s="6"/>
      <c r="ADQ109" s="6"/>
      <c r="ADR109" s="6"/>
      <c r="ADS109" s="6"/>
      <c r="ADT109" s="6"/>
      <c r="ADU109" s="6"/>
      <c r="ADV109" s="6"/>
      <c r="ADW109" s="6"/>
      <c r="ADX109" s="6"/>
      <c r="ADY109" s="6"/>
      <c r="ADZ109" s="6"/>
      <c r="AEA109" s="6"/>
      <c r="AEB109" s="6"/>
      <c r="AEC109" s="6"/>
      <c r="AED109" s="6"/>
      <c r="AEE109" s="6"/>
      <c r="AEF109" s="6"/>
      <c r="AEG109" s="6"/>
      <c r="AEH109" s="6"/>
      <c r="AEI109" s="6"/>
      <c r="AEJ109" s="6"/>
      <c r="AEK109" s="6"/>
      <c r="AEL109" s="6"/>
      <c r="AEM109" s="6"/>
      <c r="AEN109" s="6"/>
      <c r="AEO109" s="6"/>
      <c r="AEP109" s="6"/>
      <c r="AEQ109" s="6"/>
      <c r="AER109" s="6"/>
      <c r="AES109" s="6"/>
      <c r="AET109" s="6"/>
      <c r="AEU109" s="6"/>
      <c r="AEV109" s="6"/>
      <c r="AEW109" s="6"/>
      <c r="AEX109" s="6"/>
      <c r="AEY109" s="6"/>
      <c r="AEZ109" s="6"/>
      <c r="AFA109" s="6"/>
      <c r="AFB109" s="6"/>
      <c r="AFC109" s="6"/>
      <c r="AFD109" s="6"/>
      <c r="AFE109" s="6"/>
      <c r="AFF109" s="6"/>
      <c r="AFG109" s="6"/>
      <c r="AFH109" s="6"/>
      <c r="AFI109" s="6"/>
      <c r="AFJ109" s="6"/>
      <c r="AFK109" s="6"/>
      <c r="AFL109" s="6"/>
      <c r="AFM109" s="6"/>
      <c r="AFN109" s="6"/>
      <c r="AFO109" s="6"/>
      <c r="AFP109" s="6"/>
      <c r="AFQ109" s="6"/>
      <c r="AFR109" s="6"/>
      <c r="AFS109" s="6"/>
      <c r="AFT109" s="6"/>
      <c r="AFU109" s="6"/>
      <c r="AFV109" s="6"/>
      <c r="AFW109" s="6"/>
      <c r="AFX109" s="6"/>
      <c r="AFY109" s="6"/>
      <c r="AFZ109" s="6"/>
      <c r="AGA109" s="6"/>
      <c r="AGB109" s="6"/>
      <c r="AGC109" s="6"/>
      <c r="AGD109" s="6"/>
      <c r="AGE109" s="6"/>
      <c r="AGF109" s="6"/>
      <c r="AGG109" s="6"/>
      <c r="AGH109" s="6"/>
      <c r="AGI109" s="6"/>
      <c r="AGJ109" s="6"/>
      <c r="AGK109" s="6"/>
      <c r="AGL109" s="6"/>
      <c r="AGM109" s="6"/>
      <c r="AGN109" s="6"/>
      <c r="AGO109" s="6"/>
      <c r="AGP109" s="6"/>
      <c r="AGQ109" s="6"/>
      <c r="AGR109" s="6"/>
      <c r="AGS109" s="6"/>
      <c r="AGT109" s="6"/>
      <c r="AGU109" s="6"/>
      <c r="AGV109" s="6"/>
      <c r="AGW109" s="6"/>
      <c r="AGX109" s="6"/>
      <c r="AGY109" s="6"/>
      <c r="AGZ109" s="6"/>
      <c r="AHA109" s="6"/>
      <c r="AHB109" s="6"/>
      <c r="AHC109" s="6"/>
      <c r="AHD109" s="6"/>
      <c r="AHE109" s="6"/>
      <c r="AHF109" s="6"/>
      <c r="AHG109" s="6"/>
      <c r="AHH109" s="6"/>
      <c r="AHI109" s="6"/>
      <c r="AHJ109" s="6"/>
      <c r="AHK109" s="6"/>
      <c r="AHL109" s="6"/>
      <c r="AHM109" s="6"/>
      <c r="AHN109" s="6"/>
      <c r="AHO109" s="6"/>
      <c r="AHP109" s="6"/>
      <c r="AHQ109" s="6"/>
      <c r="AHR109" s="6"/>
      <c r="AHS109" s="6"/>
      <c r="AHT109" s="6"/>
      <c r="AHU109" s="6"/>
      <c r="AHV109" s="6"/>
      <c r="AHW109" s="6"/>
      <c r="AHX109" s="6"/>
      <c r="AHY109" s="6"/>
      <c r="AHZ109" s="6"/>
      <c r="AIA109" s="6"/>
      <c r="AIB109" s="6"/>
      <c r="AIC109" s="6"/>
      <c r="AID109" s="6"/>
      <c r="AIE109" s="6"/>
      <c r="AIF109" s="6"/>
      <c r="AIG109" s="6"/>
      <c r="AIH109" s="6"/>
      <c r="AII109" s="6"/>
      <c r="AIJ109" s="6"/>
      <c r="AIK109" s="6"/>
      <c r="AIL109" s="6"/>
      <c r="AIM109" s="6"/>
      <c r="AIN109" s="6"/>
      <c r="AIO109" s="6"/>
      <c r="AIP109" s="6"/>
      <c r="AIQ109" s="6"/>
      <c r="AIR109" s="6"/>
      <c r="AIS109" s="6"/>
      <c r="AIT109" s="6"/>
      <c r="AIU109" s="6"/>
      <c r="AIV109" s="6"/>
      <c r="AIW109" s="6"/>
      <c r="AIX109" s="6"/>
      <c r="AIY109" s="6"/>
      <c r="AIZ109" s="6"/>
      <c r="AJA109" s="6"/>
      <c r="AJB109" s="6"/>
      <c r="AJC109" s="6"/>
      <c r="AJD109" s="6"/>
      <c r="AJE109" s="6"/>
      <c r="AJF109" s="6"/>
      <c r="AJG109" s="6"/>
      <c r="AJH109" s="6"/>
      <c r="AJI109" s="6"/>
      <c r="AJJ109" s="6"/>
      <c r="AJK109" s="6"/>
      <c r="AJL109" s="6"/>
      <c r="AJM109" s="6"/>
      <c r="AJN109" s="6"/>
      <c r="AJO109" s="6"/>
      <c r="AJP109" s="6"/>
      <c r="AJQ109" s="6"/>
      <c r="AJR109" s="6"/>
      <c r="AJS109" s="6"/>
      <c r="AJT109" s="6"/>
      <c r="AJU109" s="6"/>
      <c r="AJV109" s="6"/>
      <c r="AJW109" s="6"/>
      <c r="AJX109" s="6"/>
      <c r="AJY109" s="6"/>
      <c r="AJZ109" s="6"/>
      <c r="AKA109" s="6"/>
      <c r="AKB109" s="6"/>
      <c r="AKC109" s="6"/>
      <c r="AKD109" s="6"/>
      <c r="AKE109" s="6"/>
      <c r="AKF109" s="6"/>
      <c r="AKG109" s="6"/>
      <c r="AKH109" s="6"/>
      <c r="AKI109" s="6"/>
      <c r="AKJ109" s="6"/>
      <c r="AKK109" s="6"/>
      <c r="AKL109" s="6"/>
      <c r="AKM109" s="6"/>
      <c r="AKN109" s="6"/>
      <c r="AKO109" s="6"/>
      <c r="AKP109" s="6"/>
      <c r="AKQ109" s="6"/>
      <c r="AKR109" s="6"/>
      <c r="AKS109" s="6"/>
      <c r="AKT109" s="6"/>
      <c r="AKU109" s="6"/>
      <c r="AKV109" s="6"/>
      <c r="AKW109" s="6"/>
      <c r="AKX109" s="6"/>
      <c r="AKY109" s="6"/>
      <c r="AKZ109" s="6"/>
      <c r="ALA109" s="6"/>
      <c r="ALB109" s="6"/>
      <c r="ALC109" s="6"/>
      <c r="ALD109" s="6"/>
      <c r="ALE109" s="6"/>
      <c r="ALF109" s="6"/>
      <c r="ALG109" s="6"/>
      <c r="ALH109" s="6"/>
      <c r="ALI109" s="6"/>
      <c r="ALJ109" s="6"/>
      <c r="ALK109" s="6"/>
      <c r="ALL109" s="6"/>
      <c r="ALM109" s="6"/>
      <c r="ALN109" s="6"/>
      <c r="ALO109" s="6"/>
      <c r="ALP109" s="6"/>
      <c r="ALQ109" s="6"/>
      <c r="ALR109" s="6"/>
      <c r="ALS109" s="6"/>
      <c r="ALT109" s="6"/>
      <c r="ALU109" s="6"/>
      <c r="ALV109" s="6"/>
      <c r="ALW109" s="6"/>
      <c r="ALX109" s="6"/>
      <c r="ALY109" s="6"/>
      <c r="ALZ109" s="6"/>
      <c r="AMA109" s="6"/>
      <c r="AMB109" s="6"/>
      <c r="AMC109" s="6"/>
      <c r="AMD109" s="6"/>
      <c r="AME109" s="6"/>
      <c r="AMF109" s="6"/>
      <c r="AMG109" s="6"/>
      <c r="AMH109" s="6"/>
      <c r="AMI109" s="6"/>
      <c r="AMJ109" s="6"/>
      <c r="AMK109" s="6"/>
      <c r="AML109" s="6"/>
      <c r="AMM109" s="6"/>
      <c r="AMN109" s="6"/>
      <c r="AMO109" s="6"/>
      <c r="AMP109" s="6"/>
      <c r="AMQ109" s="6"/>
      <c r="AMR109" s="6"/>
      <c r="AMS109" s="6"/>
      <c r="AMT109" s="6"/>
      <c r="AMU109" s="6"/>
      <c r="AMV109" s="6"/>
      <c r="AMW109" s="6"/>
      <c r="AMX109" s="6"/>
      <c r="AMY109" s="6"/>
      <c r="AMZ109" s="6"/>
      <c r="ANA109" s="6"/>
      <c r="ANB109" s="6"/>
      <c r="ANC109" s="6"/>
      <c r="AND109" s="6"/>
      <c r="ANE109" s="6"/>
      <c r="ANF109" s="6"/>
      <c r="ANG109" s="6"/>
      <c r="ANH109" s="6"/>
      <c r="ANI109" s="6"/>
      <c r="ANJ109" s="6"/>
      <c r="ANK109" s="6"/>
      <c r="ANL109" s="6"/>
      <c r="ANM109" s="6"/>
      <c r="ANN109" s="6"/>
      <c r="ANO109" s="6"/>
      <c r="ANP109" s="6"/>
      <c r="ANQ109" s="6"/>
      <c r="ANR109" s="6"/>
      <c r="ANS109" s="6"/>
      <c r="ANT109" s="6"/>
      <c r="ANU109" s="6"/>
      <c r="ANV109" s="6"/>
      <c r="ANW109" s="6"/>
      <c r="ANX109" s="6"/>
      <c r="ANY109" s="6"/>
      <c r="ANZ109" s="6"/>
      <c r="AOA109" s="6"/>
      <c r="AOB109" s="6"/>
      <c r="AOC109" s="6"/>
      <c r="AOD109" s="6"/>
      <c r="AOE109" s="6"/>
      <c r="AOF109" s="6"/>
      <c r="AOG109" s="6"/>
      <c r="AOH109" s="6"/>
      <c r="AOI109" s="6"/>
      <c r="AOJ109" s="6"/>
      <c r="AOK109" s="6"/>
      <c r="AOL109" s="6"/>
      <c r="AOM109" s="6"/>
      <c r="AON109" s="6"/>
      <c r="AOO109" s="6"/>
      <c r="AOP109" s="6"/>
      <c r="AOQ109" s="6"/>
      <c r="AOR109" s="6"/>
      <c r="AOS109" s="6"/>
      <c r="AOT109" s="6"/>
      <c r="AOU109" s="6"/>
      <c r="AOV109" s="6"/>
      <c r="AOW109" s="6"/>
      <c r="AOX109" s="6"/>
      <c r="AOY109" s="6"/>
      <c r="AOZ109" s="6"/>
      <c r="APA109" s="6"/>
      <c r="APB109" s="6"/>
      <c r="APC109" s="6"/>
      <c r="APD109" s="6"/>
      <c r="APE109" s="6"/>
      <c r="APF109" s="6"/>
      <c r="APG109" s="6"/>
      <c r="APH109" s="6"/>
      <c r="API109" s="6"/>
      <c r="APJ109" s="6"/>
      <c r="APK109" s="6"/>
      <c r="APL109" s="6"/>
      <c r="APM109" s="6"/>
      <c r="APN109" s="6"/>
      <c r="APO109" s="6"/>
      <c r="APP109" s="6"/>
      <c r="APQ109" s="6"/>
      <c r="APR109" s="6"/>
      <c r="APS109" s="6"/>
      <c r="APT109" s="6"/>
      <c r="APU109" s="6"/>
      <c r="APV109" s="6"/>
      <c r="APW109" s="6"/>
      <c r="APX109" s="6"/>
      <c r="APY109" s="6"/>
      <c r="APZ109" s="6"/>
      <c r="AQA109" s="6"/>
      <c r="AQB109" s="6"/>
      <c r="AQC109" s="6"/>
      <c r="AQD109" s="6"/>
      <c r="AQE109" s="6"/>
      <c r="AQF109" s="6"/>
      <c r="AQG109" s="6"/>
      <c r="AQH109" s="6"/>
      <c r="AQI109" s="6"/>
      <c r="AQJ109" s="6"/>
      <c r="AQK109" s="6"/>
      <c r="AQL109" s="6"/>
      <c r="AQM109" s="6"/>
      <c r="AQN109" s="6"/>
      <c r="AQO109" s="6"/>
      <c r="AQP109" s="6"/>
      <c r="AQQ109" s="6"/>
      <c r="AQR109" s="6"/>
      <c r="AQS109" s="6"/>
      <c r="AQT109" s="6"/>
      <c r="AQU109" s="6"/>
      <c r="AQV109" s="6"/>
      <c r="AQW109" s="6"/>
      <c r="AQX109" s="6"/>
      <c r="AQY109" s="6"/>
      <c r="AQZ109" s="6"/>
      <c r="ARA109" s="6"/>
      <c r="ARB109" s="6"/>
      <c r="ARC109" s="6"/>
      <c r="ARD109" s="6"/>
      <c r="ARE109" s="6"/>
      <c r="ARF109" s="6"/>
      <c r="ARG109" s="6"/>
      <c r="ARH109" s="6"/>
      <c r="ARI109" s="6"/>
      <c r="ARJ109" s="6"/>
      <c r="ARK109" s="6"/>
      <c r="ARL109" s="6"/>
      <c r="ARM109" s="6"/>
      <c r="ARN109" s="6"/>
      <c r="ARO109" s="6"/>
      <c r="ARP109" s="6"/>
      <c r="ARQ109" s="6"/>
      <c r="ARR109" s="6"/>
      <c r="ARS109" s="6"/>
      <c r="ART109" s="6"/>
      <c r="ARU109" s="6"/>
      <c r="ARV109" s="6"/>
      <c r="ARW109" s="6"/>
      <c r="ARX109" s="6"/>
      <c r="ARY109" s="6"/>
      <c r="ARZ109" s="6"/>
      <c r="ASA109" s="6"/>
      <c r="ASB109" s="6"/>
      <c r="ASC109" s="6"/>
      <c r="ASD109" s="6"/>
      <c r="ASE109" s="6"/>
      <c r="ASF109" s="6"/>
    </row>
    <row r="110" spans="1:1177" ht="17.25" customHeight="1" x14ac:dyDescent="0.25">
      <c r="A110" s="83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  <c r="IV110" s="6"/>
      <c r="IW110" s="6"/>
      <c r="IX110" s="6"/>
      <c r="IY110" s="6"/>
      <c r="IZ110" s="6"/>
      <c r="JA110" s="6"/>
      <c r="JB110" s="6"/>
      <c r="JC110" s="6"/>
      <c r="JD110" s="6"/>
      <c r="JE110" s="6"/>
      <c r="JF110" s="6"/>
      <c r="JG110" s="6"/>
      <c r="JH110" s="6"/>
      <c r="JI110" s="6"/>
      <c r="JJ110" s="6"/>
      <c r="JK110" s="6"/>
      <c r="JL110" s="6"/>
      <c r="JM110" s="6"/>
      <c r="JN110" s="6"/>
      <c r="JO110" s="6"/>
      <c r="JP110" s="6"/>
      <c r="JQ110" s="6"/>
      <c r="JR110" s="6"/>
      <c r="JS110" s="6"/>
      <c r="JT110" s="6"/>
      <c r="JU110" s="6"/>
      <c r="JV110" s="6"/>
      <c r="JW110" s="6"/>
      <c r="JX110" s="6"/>
      <c r="JY110" s="6"/>
      <c r="JZ110" s="6"/>
      <c r="KA110" s="6"/>
      <c r="KB110" s="6"/>
      <c r="KC110" s="6"/>
      <c r="KD110" s="6"/>
      <c r="KE110" s="6"/>
      <c r="KF110" s="6"/>
      <c r="KG110" s="6"/>
      <c r="KH110" s="6"/>
      <c r="KI110" s="6"/>
      <c r="KJ110" s="6"/>
      <c r="KK110" s="6"/>
      <c r="KL110" s="6"/>
      <c r="KM110" s="6"/>
      <c r="KN110" s="6"/>
      <c r="KO110" s="6"/>
      <c r="KP110" s="6"/>
      <c r="KQ110" s="6"/>
      <c r="KR110" s="6"/>
      <c r="KS110" s="6"/>
      <c r="KT110" s="6"/>
      <c r="KU110" s="6"/>
      <c r="KV110" s="6"/>
      <c r="KW110" s="6"/>
      <c r="KX110" s="6"/>
      <c r="KY110" s="6"/>
      <c r="KZ110" s="6"/>
      <c r="LA110" s="6"/>
      <c r="LB110" s="6"/>
      <c r="LC110" s="6"/>
      <c r="LD110" s="6"/>
      <c r="LE110" s="6"/>
      <c r="LF110" s="6"/>
      <c r="LG110" s="6"/>
      <c r="LH110" s="6"/>
      <c r="LI110" s="6"/>
      <c r="LJ110" s="6"/>
      <c r="LK110" s="6"/>
      <c r="LL110" s="6"/>
      <c r="LM110" s="6"/>
      <c r="LN110" s="6"/>
      <c r="LO110" s="6"/>
      <c r="LP110" s="6"/>
      <c r="LQ110" s="6"/>
      <c r="LR110" s="6"/>
      <c r="LS110" s="6"/>
      <c r="LT110" s="6"/>
      <c r="LU110" s="6"/>
      <c r="LV110" s="6"/>
      <c r="LW110" s="6"/>
      <c r="LX110" s="6"/>
      <c r="LY110" s="6"/>
      <c r="LZ110" s="6"/>
      <c r="MA110" s="6"/>
      <c r="MB110" s="6"/>
      <c r="MC110" s="6"/>
      <c r="MD110" s="6"/>
      <c r="ME110" s="6"/>
      <c r="MF110" s="6"/>
      <c r="MG110" s="6"/>
      <c r="MH110" s="6"/>
      <c r="MI110" s="6"/>
      <c r="MJ110" s="6"/>
      <c r="MK110" s="6"/>
      <c r="ML110" s="6"/>
      <c r="MM110" s="6"/>
      <c r="MN110" s="6"/>
      <c r="MO110" s="6"/>
      <c r="MP110" s="6"/>
      <c r="MQ110" s="6"/>
      <c r="MR110" s="6"/>
      <c r="MS110" s="6"/>
      <c r="MT110" s="6"/>
      <c r="MU110" s="6"/>
      <c r="MV110" s="6"/>
      <c r="MW110" s="6"/>
      <c r="MX110" s="6"/>
      <c r="MY110" s="6"/>
      <c r="MZ110" s="6"/>
      <c r="NA110" s="6"/>
      <c r="NB110" s="6"/>
      <c r="NC110" s="6"/>
      <c r="ND110" s="6"/>
      <c r="NE110" s="6"/>
      <c r="NF110" s="6"/>
      <c r="NG110" s="6"/>
      <c r="NH110" s="6"/>
      <c r="NI110" s="6"/>
      <c r="NJ110" s="6"/>
      <c r="NK110" s="6"/>
      <c r="NL110" s="6"/>
      <c r="NM110" s="6"/>
      <c r="NN110" s="6"/>
      <c r="NO110" s="6"/>
      <c r="NP110" s="6"/>
      <c r="NQ110" s="6"/>
      <c r="NR110" s="6"/>
      <c r="NS110" s="6"/>
      <c r="NT110" s="6"/>
      <c r="NU110" s="6"/>
      <c r="NV110" s="6"/>
      <c r="NW110" s="6"/>
      <c r="NX110" s="6"/>
      <c r="NY110" s="6"/>
      <c r="NZ110" s="6"/>
      <c r="OA110" s="6"/>
      <c r="OB110" s="6"/>
      <c r="OC110" s="6"/>
      <c r="OD110" s="6"/>
      <c r="OE110" s="6"/>
      <c r="OF110" s="6"/>
      <c r="OG110" s="6"/>
      <c r="OH110" s="6"/>
      <c r="OI110" s="6"/>
      <c r="OJ110" s="6"/>
      <c r="OK110" s="6"/>
      <c r="OL110" s="6"/>
      <c r="OM110" s="6"/>
      <c r="ON110" s="6"/>
      <c r="OO110" s="6"/>
      <c r="OP110" s="6"/>
      <c r="OQ110" s="6"/>
      <c r="OR110" s="6"/>
      <c r="OS110" s="6"/>
      <c r="OT110" s="6"/>
      <c r="OU110" s="6"/>
      <c r="OV110" s="6"/>
      <c r="OW110" s="6"/>
      <c r="OX110" s="6"/>
      <c r="OY110" s="6"/>
      <c r="OZ110" s="6"/>
      <c r="PA110" s="6"/>
      <c r="PB110" s="6"/>
      <c r="PC110" s="6"/>
      <c r="PD110" s="6"/>
      <c r="PE110" s="6"/>
      <c r="PF110" s="6"/>
      <c r="PG110" s="6"/>
      <c r="PH110" s="6"/>
      <c r="PI110" s="6"/>
      <c r="PJ110" s="6"/>
      <c r="PK110" s="6"/>
      <c r="PL110" s="6"/>
      <c r="PM110" s="6"/>
      <c r="PN110" s="6"/>
      <c r="PO110" s="6"/>
      <c r="PP110" s="6"/>
      <c r="PQ110" s="6"/>
      <c r="PR110" s="6"/>
      <c r="PS110" s="6"/>
      <c r="PT110" s="6"/>
      <c r="PU110" s="6"/>
      <c r="PV110" s="6"/>
      <c r="PW110" s="6"/>
      <c r="PX110" s="6"/>
      <c r="PY110" s="6"/>
      <c r="PZ110" s="6"/>
      <c r="QA110" s="6"/>
      <c r="QB110" s="6"/>
      <c r="QC110" s="6"/>
      <c r="QD110" s="6"/>
      <c r="QE110" s="6"/>
      <c r="QF110" s="6"/>
      <c r="QG110" s="6"/>
      <c r="QH110" s="6"/>
      <c r="QI110" s="6"/>
      <c r="QJ110" s="6"/>
      <c r="QK110" s="6"/>
      <c r="QL110" s="6"/>
      <c r="QM110" s="6"/>
      <c r="QN110" s="6"/>
      <c r="QO110" s="6"/>
      <c r="QP110" s="6"/>
      <c r="QQ110" s="6"/>
      <c r="QR110" s="6"/>
      <c r="QS110" s="6"/>
      <c r="QT110" s="6"/>
      <c r="QU110" s="6"/>
      <c r="QV110" s="6"/>
      <c r="QW110" s="6"/>
      <c r="QX110" s="6"/>
      <c r="QY110" s="6"/>
      <c r="QZ110" s="6"/>
      <c r="RA110" s="6"/>
      <c r="RB110" s="6"/>
      <c r="RC110" s="6"/>
      <c r="RD110" s="6"/>
      <c r="RE110" s="6"/>
      <c r="RF110" s="6"/>
      <c r="RG110" s="6"/>
      <c r="RH110" s="6"/>
      <c r="RI110" s="6"/>
      <c r="RJ110" s="6"/>
      <c r="RK110" s="6"/>
      <c r="RL110" s="6"/>
      <c r="RM110" s="6"/>
      <c r="RN110" s="6"/>
      <c r="RO110" s="6"/>
      <c r="RP110" s="6"/>
      <c r="RQ110" s="6"/>
      <c r="RR110" s="6"/>
      <c r="RS110" s="6"/>
      <c r="RT110" s="6"/>
      <c r="RU110" s="6"/>
      <c r="RV110" s="6"/>
      <c r="RW110" s="6"/>
      <c r="RX110" s="6"/>
      <c r="RY110" s="6"/>
      <c r="RZ110" s="6"/>
      <c r="SA110" s="6"/>
      <c r="SB110" s="6"/>
      <c r="SC110" s="6"/>
      <c r="SD110" s="6"/>
      <c r="SE110" s="6"/>
      <c r="SF110" s="6"/>
      <c r="SG110" s="6"/>
      <c r="SH110" s="6"/>
      <c r="SI110" s="6"/>
      <c r="SJ110" s="6"/>
      <c r="SK110" s="6"/>
      <c r="SL110" s="6"/>
      <c r="SM110" s="6"/>
      <c r="SN110" s="6"/>
      <c r="SO110" s="6"/>
      <c r="SP110" s="6"/>
      <c r="SQ110" s="6"/>
      <c r="SR110" s="6"/>
      <c r="SS110" s="6"/>
      <c r="ST110" s="6"/>
      <c r="SU110" s="6"/>
      <c r="SV110" s="6"/>
      <c r="SW110" s="6"/>
      <c r="SX110" s="6"/>
      <c r="SY110" s="6"/>
      <c r="SZ110" s="6"/>
      <c r="TA110" s="6"/>
      <c r="TB110" s="6"/>
      <c r="TC110" s="6"/>
      <c r="TD110" s="6"/>
      <c r="TE110" s="6"/>
      <c r="TF110" s="6"/>
      <c r="TG110" s="6"/>
      <c r="TH110" s="6"/>
      <c r="TI110" s="6"/>
      <c r="TJ110" s="6"/>
      <c r="TK110" s="6"/>
      <c r="TL110" s="6"/>
      <c r="TM110" s="6"/>
      <c r="TN110" s="6"/>
      <c r="TO110" s="6"/>
      <c r="TP110" s="6"/>
      <c r="TQ110" s="6"/>
      <c r="TR110" s="6"/>
      <c r="TS110" s="6"/>
      <c r="TT110" s="6"/>
      <c r="TU110" s="6"/>
      <c r="TV110" s="6"/>
      <c r="TW110" s="6"/>
      <c r="TX110" s="6"/>
      <c r="TY110" s="6"/>
      <c r="TZ110" s="6"/>
      <c r="UA110" s="6"/>
      <c r="UB110" s="6"/>
      <c r="UC110" s="6"/>
      <c r="UD110" s="6"/>
      <c r="UE110" s="6"/>
      <c r="UF110" s="6"/>
      <c r="UG110" s="6"/>
      <c r="UH110" s="6"/>
      <c r="UI110" s="6"/>
      <c r="UJ110" s="6"/>
      <c r="UK110" s="6"/>
      <c r="UL110" s="6"/>
      <c r="UM110" s="6"/>
      <c r="UN110" s="6"/>
      <c r="UO110" s="6"/>
      <c r="UP110" s="6"/>
      <c r="UQ110" s="6"/>
      <c r="UR110" s="6"/>
      <c r="US110" s="6"/>
      <c r="UT110" s="6"/>
      <c r="UU110" s="6"/>
      <c r="UV110" s="6"/>
      <c r="UW110" s="6"/>
      <c r="UX110" s="6"/>
      <c r="UY110" s="6"/>
      <c r="UZ110" s="6"/>
      <c r="VA110" s="6"/>
      <c r="VB110" s="6"/>
      <c r="VC110" s="6"/>
      <c r="VD110" s="6"/>
      <c r="VE110" s="6"/>
      <c r="VF110" s="6"/>
      <c r="VG110" s="6"/>
      <c r="VH110" s="6"/>
      <c r="VI110" s="6"/>
      <c r="VJ110" s="6"/>
      <c r="VK110" s="6"/>
      <c r="VL110" s="6"/>
      <c r="VM110" s="6"/>
      <c r="VN110" s="6"/>
      <c r="VO110" s="6"/>
      <c r="VP110" s="6"/>
      <c r="VQ110" s="6"/>
      <c r="VR110" s="6"/>
      <c r="VS110" s="6"/>
      <c r="VT110" s="6"/>
      <c r="VU110" s="6"/>
      <c r="VV110" s="6"/>
      <c r="VW110" s="6"/>
      <c r="VX110" s="6"/>
      <c r="VY110" s="6"/>
      <c r="VZ110" s="6"/>
      <c r="WA110" s="6"/>
      <c r="WB110" s="6"/>
      <c r="WC110" s="6"/>
      <c r="WD110" s="6"/>
      <c r="WE110" s="6"/>
      <c r="WF110" s="6"/>
      <c r="WG110" s="6"/>
      <c r="WH110" s="6"/>
      <c r="WI110" s="6"/>
      <c r="WJ110" s="6"/>
      <c r="WK110" s="6"/>
      <c r="WL110" s="6"/>
      <c r="WM110" s="6"/>
      <c r="WN110" s="6"/>
      <c r="WO110" s="6"/>
      <c r="WP110" s="6"/>
      <c r="WQ110" s="6"/>
      <c r="WR110" s="6"/>
      <c r="WS110" s="6"/>
      <c r="WT110" s="6"/>
      <c r="WU110" s="6"/>
      <c r="WV110" s="6"/>
      <c r="WW110" s="6"/>
      <c r="WX110" s="6"/>
      <c r="WY110" s="6"/>
      <c r="WZ110" s="6"/>
      <c r="XA110" s="6"/>
      <c r="XB110" s="6"/>
      <c r="XC110" s="6"/>
      <c r="XD110" s="6"/>
      <c r="XE110" s="6"/>
      <c r="XF110" s="6"/>
      <c r="XG110" s="6"/>
      <c r="XH110" s="6"/>
      <c r="XI110" s="6"/>
      <c r="XJ110" s="6"/>
      <c r="XK110" s="6"/>
      <c r="XL110" s="6"/>
      <c r="XM110" s="6"/>
      <c r="XN110" s="6"/>
      <c r="XO110" s="6"/>
      <c r="XP110" s="6"/>
      <c r="XQ110" s="6"/>
      <c r="XR110" s="6"/>
      <c r="XS110" s="6"/>
      <c r="XT110" s="6"/>
      <c r="XU110" s="6"/>
      <c r="XV110" s="6"/>
      <c r="XW110" s="6"/>
      <c r="XX110" s="6"/>
      <c r="XY110" s="6"/>
      <c r="XZ110" s="6"/>
      <c r="YA110" s="6"/>
      <c r="YB110" s="6"/>
      <c r="YC110" s="6"/>
      <c r="YD110" s="6"/>
      <c r="YE110" s="6"/>
      <c r="YF110" s="6"/>
      <c r="YG110" s="6"/>
      <c r="YH110" s="6"/>
      <c r="YI110" s="6"/>
      <c r="YJ110" s="6"/>
      <c r="YK110" s="6"/>
      <c r="YL110" s="6"/>
      <c r="YM110" s="6"/>
      <c r="YN110" s="6"/>
      <c r="YO110" s="6"/>
      <c r="YP110" s="6"/>
      <c r="YQ110" s="6"/>
      <c r="YR110" s="6"/>
      <c r="YS110" s="6"/>
      <c r="YT110" s="6"/>
      <c r="YU110" s="6"/>
      <c r="YV110" s="6"/>
      <c r="YW110" s="6"/>
      <c r="YX110" s="6"/>
      <c r="YY110" s="6"/>
      <c r="YZ110" s="6"/>
      <c r="ZA110" s="6"/>
      <c r="ZB110" s="6"/>
      <c r="ZC110" s="6"/>
      <c r="ZD110" s="6"/>
      <c r="ZE110" s="6"/>
      <c r="ZF110" s="6"/>
      <c r="ZG110" s="6"/>
      <c r="ZH110" s="6"/>
      <c r="ZI110" s="6"/>
      <c r="ZJ110" s="6"/>
      <c r="ZK110" s="6"/>
      <c r="ZL110" s="6"/>
      <c r="ZM110" s="6"/>
      <c r="ZN110" s="6"/>
      <c r="ZO110" s="6"/>
      <c r="ZP110" s="6"/>
      <c r="ZQ110" s="6"/>
      <c r="ZR110" s="6"/>
      <c r="ZS110" s="6"/>
      <c r="ZT110" s="6"/>
      <c r="ZU110" s="6"/>
      <c r="ZV110" s="6"/>
      <c r="ZW110" s="6"/>
      <c r="ZX110" s="6"/>
      <c r="ZY110" s="6"/>
      <c r="ZZ110" s="6"/>
      <c r="AAA110" s="6"/>
      <c r="AAB110" s="6"/>
      <c r="AAC110" s="6"/>
      <c r="AAD110" s="6"/>
      <c r="AAE110" s="6"/>
      <c r="AAF110" s="6"/>
      <c r="AAG110" s="6"/>
      <c r="AAH110" s="6"/>
      <c r="AAI110" s="6"/>
      <c r="AAJ110" s="6"/>
      <c r="AAK110" s="6"/>
      <c r="AAL110" s="6"/>
      <c r="AAM110" s="6"/>
      <c r="AAN110" s="6"/>
      <c r="AAO110" s="6"/>
      <c r="AAP110" s="6"/>
      <c r="AAQ110" s="6"/>
      <c r="AAR110" s="6"/>
      <c r="AAS110" s="6"/>
      <c r="AAT110" s="6"/>
      <c r="AAU110" s="6"/>
      <c r="AAV110" s="6"/>
      <c r="AAW110" s="6"/>
      <c r="AAX110" s="6"/>
      <c r="AAY110" s="6"/>
      <c r="AAZ110" s="6"/>
      <c r="ABA110" s="6"/>
      <c r="ABB110" s="6"/>
      <c r="ABC110" s="6"/>
      <c r="ABD110" s="6"/>
      <c r="ABE110" s="6"/>
      <c r="ABF110" s="6"/>
      <c r="ABG110" s="6"/>
      <c r="ABH110" s="6"/>
      <c r="ABI110" s="6"/>
      <c r="ABJ110" s="6"/>
      <c r="ABK110" s="6"/>
      <c r="ABL110" s="6"/>
      <c r="ABM110" s="6"/>
      <c r="ABN110" s="6"/>
      <c r="ABO110" s="6"/>
      <c r="ABP110" s="6"/>
      <c r="ABQ110" s="6"/>
      <c r="ABR110" s="6"/>
      <c r="ABS110" s="6"/>
      <c r="ABT110" s="6"/>
      <c r="ABU110" s="6"/>
      <c r="ABV110" s="6"/>
      <c r="ABW110" s="6"/>
      <c r="ABX110" s="6"/>
      <c r="ABY110" s="6"/>
      <c r="ABZ110" s="6"/>
      <c r="ACA110" s="6"/>
      <c r="ACB110" s="6"/>
      <c r="ACC110" s="6"/>
      <c r="ACD110" s="6"/>
      <c r="ACE110" s="6"/>
      <c r="ACF110" s="6"/>
      <c r="ACG110" s="6"/>
      <c r="ACH110" s="6"/>
      <c r="ACI110" s="6"/>
      <c r="ACJ110" s="6"/>
      <c r="ACK110" s="6"/>
      <c r="ACL110" s="6"/>
      <c r="ACM110" s="6"/>
      <c r="ACN110" s="6"/>
      <c r="ACO110" s="6"/>
      <c r="ACP110" s="6"/>
      <c r="ACQ110" s="6"/>
      <c r="ACR110" s="6"/>
      <c r="ACS110" s="6"/>
      <c r="ACT110" s="6"/>
      <c r="ACU110" s="6"/>
      <c r="ACV110" s="6"/>
      <c r="ACW110" s="6"/>
      <c r="ACX110" s="6"/>
      <c r="ACY110" s="6"/>
      <c r="ACZ110" s="6"/>
      <c r="ADA110" s="6"/>
      <c r="ADB110" s="6"/>
      <c r="ADC110" s="6"/>
      <c r="ADD110" s="6"/>
      <c r="ADE110" s="6"/>
      <c r="ADF110" s="6"/>
      <c r="ADG110" s="6"/>
      <c r="ADH110" s="6"/>
      <c r="ADI110" s="6"/>
      <c r="ADJ110" s="6"/>
      <c r="ADK110" s="6"/>
      <c r="ADL110" s="6"/>
      <c r="ADM110" s="6"/>
      <c r="ADN110" s="6"/>
      <c r="ADO110" s="6"/>
      <c r="ADP110" s="6"/>
      <c r="ADQ110" s="6"/>
      <c r="ADR110" s="6"/>
      <c r="ADS110" s="6"/>
      <c r="ADT110" s="6"/>
      <c r="ADU110" s="6"/>
      <c r="ADV110" s="6"/>
      <c r="ADW110" s="6"/>
      <c r="ADX110" s="6"/>
      <c r="ADY110" s="6"/>
      <c r="ADZ110" s="6"/>
      <c r="AEA110" s="6"/>
      <c r="AEB110" s="6"/>
      <c r="AEC110" s="6"/>
      <c r="AED110" s="6"/>
      <c r="AEE110" s="6"/>
      <c r="AEF110" s="6"/>
      <c r="AEG110" s="6"/>
      <c r="AEH110" s="6"/>
      <c r="AEI110" s="6"/>
      <c r="AEJ110" s="6"/>
      <c r="AEK110" s="6"/>
      <c r="AEL110" s="6"/>
      <c r="AEM110" s="6"/>
      <c r="AEN110" s="6"/>
      <c r="AEO110" s="6"/>
      <c r="AEP110" s="6"/>
      <c r="AEQ110" s="6"/>
      <c r="AER110" s="6"/>
      <c r="AES110" s="6"/>
      <c r="AET110" s="6"/>
      <c r="AEU110" s="6"/>
      <c r="AEV110" s="6"/>
      <c r="AEW110" s="6"/>
      <c r="AEX110" s="6"/>
      <c r="AEY110" s="6"/>
      <c r="AEZ110" s="6"/>
      <c r="AFA110" s="6"/>
      <c r="AFB110" s="6"/>
      <c r="AFC110" s="6"/>
      <c r="AFD110" s="6"/>
      <c r="AFE110" s="6"/>
      <c r="AFF110" s="6"/>
      <c r="AFG110" s="6"/>
      <c r="AFH110" s="6"/>
      <c r="AFI110" s="6"/>
      <c r="AFJ110" s="6"/>
      <c r="AFK110" s="6"/>
      <c r="AFL110" s="6"/>
      <c r="AFM110" s="6"/>
      <c r="AFN110" s="6"/>
      <c r="AFO110" s="6"/>
      <c r="AFP110" s="6"/>
      <c r="AFQ110" s="6"/>
      <c r="AFR110" s="6"/>
      <c r="AFS110" s="6"/>
      <c r="AFT110" s="6"/>
      <c r="AFU110" s="6"/>
      <c r="AFV110" s="6"/>
      <c r="AFW110" s="6"/>
      <c r="AFX110" s="6"/>
      <c r="AFY110" s="6"/>
      <c r="AFZ110" s="6"/>
      <c r="AGA110" s="6"/>
      <c r="AGB110" s="6"/>
      <c r="AGC110" s="6"/>
      <c r="AGD110" s="6"/>
      <c r="AGE110" s="6"/>
      <c r="AGF110" s="6"/>
      <c r="AGG110" s="6"/>
      <c r="AGH110" s="6"/>
      <c r="AGI110" s="6"/>
      <c r="AGJ110" s="6"/>
      <c r="AGK110" s="6"/>
      <c r="AGL110" s="6"/>
      <c r="AGM110" s="6"/>
      <c r="AGN110" s="6"/>
      <c r="AGO110" s="6"/>
      <c r="AGP110" s="6"/>
      <c r="AGQ110" s="6"/>
      <c r="AGR110" s="6"/>
      <c r="AGS110" s="6"/>
      <c r="AGT110" s="6"/>
      <c r="AGU110" s="6"/>
      <c r="AGV110" s="6"/>
      <c r="AGW110" s="6"/>
      <c r="AGX110" s="6"/>
      <c r="AGY110" s="6"/>
      <c r="AGZ110" s="6"/>
      <c r="AHA110" s="6"/>
      <c r="AHB110" s="6"/>
      <c r="AHC110" s="6"/>
      <c r="AHD110" s="6"/>
      <c r="AHE110" s="6"/>
      <c r="AHF110" s="6"/>
      <c r="AHG110" s="6"/>
      <c r="AHH110" s="6"/>
      <c r="AHI110" s="6"/>
      <c r="AHJ110" s="6"/>
      <c r="AHK110" s="6"/>
      <c r="AHL110" s="6"/>
      <c r="AHM110" s="6"/>
      <c r="AHN110" s="6"/>
      <c r="AHO110" s="6"/>
      <c r="AHP110" s="6"/>
      <c r="AHQ110" s="6"/>
      <c r="AHR110" s="6"/>
      <c r="AHS110" s="6"/>
      <c r="AHT110" s="6"/>
      <c r="AHU110" s="6"/>
      <c r="AHV110" s="6"/>
      <c r="AHW110" s="6"/>
      <c r="AHX110" s="6"/>
      <c r="AHY110" s="6"/>
      <c r="AHZ110" s="6"/>
      <c r="AIA110" s="6"/>
      <c r="AIB110" s="6"/>
      <c r="AIC110" s="6"/>
      <c r="AID110" s="6"/>
      <c r="AIE110" s="6"/>
      <c r="AIF110" s="6"/>
      <c r="AIG110" s="6"/>
      <c r="AIH110" s="6"/>
      <c r="AII110" s="6"/>
      <c r="AIJ110" s="6"/>
      <c r="AIK110" s="6"/>
      <c r="AIL110" s="6"/>
      <c r="AIM110" s="6"/>
      <c r="AIN110" s="6"/>
      <c r="AIO110" s="6"/>
      <c r="AIP110" s="6"/>
      <c r="AIQ110" s="6"/>
      <c r="AIR110" s="6"/>
      <c r="AIS110" s="6"/>
      <c r="AIT110" s="6"/>
      <c r="AIU110" s="6"/>
      <c r="AIV110" s="6"/>
      <c r="AIW110" s="6"/>
      <c r="AIX110" s="6"/>
      <c r="AIY110" s="6"/>
      <c r="AIZ110" s="6"/>
      <c r="AJA110" s="6"/>
      <c r="AJB110" s="6"/>
      <c r="AJC110" s="6"/>
      <c r="AJD110" s="6"/>
      <c r="AJE110" s="6"/>
      <c r="AJF110" s="6"/>
      <c r="AJG110" s="6"/>
      <c r="AJH110" s="6"/>
      <c r="AJI110" s="6"/>
      <c r="AJJ110" s="6"/>
      <c r="AJK110" s="6"/>
      <c r="AJL110" s="6"/>
      <c r="AJM110" s="6"/>
      <c r="AJN110" s="6"/>
      <c r="AJO110" s="6"/>
      <c r="AJP110" s="6"/>
      <c r="AJQ110" s="6"/>
      <c r="AJR110" s="6"/>
      <c r="AJS110" s="6"/>
      <c r="AJT110" s="6"/>
      <c r="AJU110" s="6"/>
      <c r="AJV110" s="6"/>
      <c r="AJW110" s="6"/>
      <c r="AJX110" s="6"/>
      <c r="AJY110" s="6"/>
      <c r="AJZ110" s="6"/>
      <c r="AKA110" s="6"/>
      <c r="AKB110" s="6"/>
      <c r="AKC110" s="6"/>
      <c r="AKD110" s="6"/>
      <c r="AKE110" s="6"/>
      <c r="AKF110" s="6"/>
      <c r="AKG110" s="6"/>
      <c r="AKH110" s="6"/>
      <c r="AKI110" s="6"/>
      <c r="AKJ110" s="6"/>
      <c r="AKK110" s="6"/>
      <c r="AKL110" s="6"/>
      <c r="AKM110" s="6"/>
      <c r="AKN110" s="6"/>
      <c r="AKO110" s="6"/>
      <c r="AKP110" s="6"/>
      <c r="AKQ110" s="6"/>
      <c r="AKR110" s="6"/>
      <c r="AKS110" s="6"/>
      <c r="AKT110" s="6"/>
      <c r="AKU110" s="6"/>
      <c r="AKV110" s="6"/>
      <c r="AKW110" s="6"/>
      <c r="AKX110" s="6"/>
      <c r="AKY110" s="6"/>
      <c r="AKZ110" s="6"/>
      <c r="ALA110" s="6"/>
      <c r="ALB110" s="6"/>
      <c r="ALC110" s="6"/>
      <c r="ALD110" s="6"/>
      <c r="ALE110" s="6"/>
      <c r="ALF110" s="6"/>
      <c r="ALG110" s="6"/>
      <c r="ALH110" s="6"/>
      <c r="ALI110" s="6"/>
      <c r="ALJ110" s="6"/>
      <c r="ALK110" s="6"/>
      <c r="ALL110" s="6"/>
      <c r="ALM110" s="6"/>
      <c r="ALN110" s="6"/>
      <c r="ALO110" s="6"/>
      <c r="ALP110" s="6"/>
      <c r="ALQ110" s="6"/>
      <c r="ALR110" s="6"/>
      <c r="ALS110" s="6"/>
      <c r="ALT110" s="6"/>
      <c r="ALU110" s="6"/>
      <c r="ALV110" s="6"/>
      <c r="ALW110" s="6"/>
      <c r="ALX110" s="6"/>
      <c r="ALY110" s="6"/>
      <c r="ALZ110" s="6"/>
      <c r="AMA110" s="6"/>
      <c r="AMB110" s="6"/>
      <c r="AMC110" s="6"/>
      <c r="AMD110" s="6"/>
      <c r="AME110" s="6"/>
      <c r="AMF110" s="6"/>
      <c r="AMG110" s="6"/>
      <c r="AMH110" s="6"/>
      <c r="AMI110" s="6"/>
      <c r="AMJ110" s="6"/>
      <c r="AMK110" s="6"/>
      <c r="AML110" s="6"/>
      <c r="AMM110" s="6"/>
      <c r="AMN110" s="6"/>
      <c r="AMO110" s="6"/>
      <c r="AMP110" s="6"/>
      <c r="AMQ110" s="6"/>
      <c r="AMR110" s="6"/>
      <c r="AMS110" s="6"/>
      <c r="AMT110" s="6"/>
      <c r="AMU110" s="6"/>
      <c r="AMV110" s="6"/>
      <c r="AMW110" s="6"/>
      <c r="AMX110" s="6"/>
      <c r="AMY110" s="6"/>
      <c r="AMZ110" s="6"/>
      <c r="ANA110" s="6"/>
      <c r="ANB110" s="6"/>
      <c r="ANC110" s="6"/>
      <c r="AND110" s="6"/>
      <c r="ANE110" s="6"/>
      <c r="ANF110" s="6"/>
      <c r="ANG110" s="6"/>
      <c r="ANH110" s="6"/>
      <c r="ANI110" s="6"/>
      <c r="ANJ110" s="6"/>
      <c r="ANK110" s="6"/>
      <c r="ANL110" s="6"/>
      <c r="ANM110" s="6"/>
      <c r="ANN110" s="6"/>
      <c r="ANO110" s="6"/>
      <c r="ANP110" s="6"/>
      <c r="ANQ110" s="6"/>
      <c r="ANR110" s="6"/>
      <c r="ANS110" s="6"/>
      <c r="ANT110" s="6"/>
      <c r="ANU110" s="6"/>
      <c r="ANV110" s="6"/>
      <c r="ANW110" s="6"/>
      <c r="ANX110" s="6"/>
      <c r="ANY110" s="6"/>
      <c r="ANZ110" s="6"/>
      <c r="AOA110" s="6"/>
      <c r="AOB110" s="6"/>
      <c r="AOC110" s="6"/>
      <c r="AOD110" s="6"/>
      <c r="AOE110" s="6"/>
      <c r="AOF110" s="6"/>
      <c r="AOG110" s="6"/>
      <c r="AOH110" s="6"/>
      <c r="AOI110" s="6"/>
      <c r="AOJ110" s="6"/>
      <c r="AOK110" s="6"/>
      <c r="AOL110" s="6"/>
      <c r="AOM110" s="6"/>
      <c r="AON110" s="6"/>
      <c r="AOO110" s="6"/>
      <c r="AOP110" s="6"/>
      <c r="AOQ110" s="6"/>
      <c r="AOR110" s="6"/>
      <c r="AOS110" s="6"/>
      <c r="AOT110" s="6"/>
      <c r="AOU110" s="6"/>
      <c r="AOV110" s="6"/>
      <c r="AOW110" s="6"/>
      <c r="AOX110" s="6"/>
      <c r="AOY110" s="6"/>
      <c r="AOZ110" s="6"/>
      <c r="APA110" s="6"/>
      <c r="APB110" s="6"/>
      <c r="APC110" s="6"/>
      <c r="APD110" s="6"/>
      <c r="APE110" s="6"/>
      <c r="APF110" s="6"/>
      <c r="APG110" s="6"/>
      <c r="APH110" s="6"/>
      <c r="API110" s="6"/>
      <c r="APJ110" s="6"/>
      <c r="APK110" s="6"/>
      <c r="APL110" s="6"/>
      <c r="APM110" s="6"/>
      <c r="APN110" s="6"/>
      <c r="APO110" s="6"/>
      <c r="APP110" s="6"/>
      <c r="APQ110" s="6"/>
      <c r="APR110" s="6"/>
      <c r="APS110" s="6"/>
      <c r="APT110" s="6"/>
      <c r="APU110" s="6"/>
      <c r="APV110" s="6"/>
      <c r="APW110" s="6"/>
      <c r="APX110" s="6"/>
      <c r="APY110" s="6"/>
      <c r="APZ110" s="6"/>
      <c r="AQA110" s="6"/>
      <c r="AQB110" s="6"/>
      <c r="AQC110" s="6"/>
      <c r="AQD110" s="6"/>
      <c r="AQE110" s="6"/>
      <c r="AQF110" s="6"/>
      <c r="AQG110" s="6"/>
      <c r="AQH110" s="6"/>
      <c r="AQI110" s="6"/>
      <c r="AQJ110" s="6"/>
      <c r="AQK110" s="6"/>
      <c r="AQL110" s="6"/>
      <c r="AQM110" s="6"/>
      <c r="AQN110" s="6"/>
      <c r="AQO110" s="6"/>
      <c r="AQP110" s="6"/>
      <c r="AQQ110" s="6"/>
      <c r="AQR110" s="6"/>
      <c r="AQS110" s="6"/>
      <c r="AQT110" s="6"/>
      <c r="AQU110" s="6"/>
      <c r="AQV110" s="6"/>
      <c r="AQW110" s="6"/>
      <c r="AQX110" s="6"/>
      <c r="AQY110" s="6"/>
      <c r="AQZ110" s="6"/>
      <c r="ARA110" s="6"/>
      <c r="ARB110" s="6"/>
      <c r="ARC110" s="6"/>
      <c r="ARD110" s="6"/>
      <c r="ARE110" s="6"/>
      <c r="ARF110" s="6"/>
      <c r="ARG110" s="6"/>
      <c r="ARH110" s="6"/>
      <c r="ARI110" s="6"/>
      <c r="ARJ110" s="6"/>
      <c r="ARK110" s="6"/>
      <c r="ARL110" s="6"/>
      <c r="ARM110" s="6"/>
      <c r="ARN110" s="6"/>
      <c r="ARO110" s="6"/>
      <c r="ARP110" s="6"/>
      <c r="ARQ110" s="6"/>
      <c r="ARR110" s="6"/>
      <c r="ARS110" s="6"/>
      <c r="ART110" s="6"/>
      <c r="ARU110" s="6"/>
      <c r="ARV110" s="6"/>
      <c r="ARW110" s="6"/>
      <c r="ARX110" s="6"/>
      <c r="ARY110" s="6"/>
      <c r="ARZ110" s="6"/>
      <c r="ASA110" s="6"/>
      <c r="ASB110" s="6"/>
      <c r="ASC110" s="6"/>
      <c r="ASD110" s="6"/>
      <c r="ASE110" s="6"/>
      <c r="ASF110" s="6"/>
      <c r="ASG110" s="6"/>
    </row>
    <row r="111" spans="1:1177" ht="17.25" customHeight="1" x14ac:dyDescent="0.25">
      <c r="A111" s="83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  <c r="IV111" s="6"/>
      <c r="IW111" s="6"/>
      <c r="IX111" s="6"/>
      <c r="IY111" s="6"/>
      <c r="IZ111" s="6"/>
      <c r="JA111" s="6"/>
      <c r="JB111" s="6"/>
      <c r="JC111" s="6"/>
      <c r="JD111" s="6"/>
      <c r="JE111" s="6"/>
      <c r="JF111" s="6"/>
      <c r="JG111" s="6"/>
      <c r="JH111" s="6"/>
      <c r="JI111" s="6"/>
      <c r="JJ111" s="6"/>
      <c r="JK111" s="6"/>
      <c r="JL111" s="6"/>
      <c r="JM111" s="6"/>
      <c r="JN111" s="6"/>
      <c r="JO111" s="6"/>
      <c r="JP111" s="6"/>
      <c r="JQ111" s="6"/>
      <c r="JR111" s="6"/>
      <c r="JS111" s="6"/>
      <c r="JT111" s="6"/>
      <c r="JU111" s="6"/>
      <c r="JV111" s="6"/>
      <c r="JW111" s="6"/>
      <c r="JX111" s="6"/>
      <c r="JY111" s="6"/>
      <c r="JZ111" s="6"/>
      <c r="KA111" s="6"/>
      <c r="KB111" s="6"/>
      <c r="KC111" s="6"/>
      <c r="KD111" s="6"/>
      <c r="KE111" s="6"/>
      <c r="KF111" s="6"/>
      <c r="KG111" s="6"/>
      <c r="KH111" s="6"/>
      <c r="KI111" s="6"/>
      <c r="KJ111" s="6"/>
      <c r="KK111" s="6"/>
      <c r="KL111" s="6"/>
      <c r="KM111" s="6"/>
      <c r="KN111" s="6"/>
      <c r="KO111" s="6"/>
      <c r="KP111" s="6"/>
      <c r="KQ111" s="6"/>
      <c r="KR111" s="6"/>
      <c r="KS111" s="6"/>
      <c r="KT111" s="6"/>
      <c r="KU111" s="6"/>
      <c r="KV111" s="6"/>
      <c r="KW111" s="6"/>
      <c r="KX111" s="6"/>
      <c r="KY111" s="6"/>
      <c r="KZ111" s="6"/>
      <c r="LA111" s="6"/>
      <c r="LB111" s="6"/>
      <c r="LC111" s="6"/>
      <c r="LD111" s="6"/>
      <c r="LE111" s="6"/>
      <c r="LF111" s="6"/>
      <c r="LG111" s="6"/>
      <c r="LH111" s="6"/>
      <c r="LI111" s="6"/>
      <c r="LJ111" s="6"/>
      <c r="LK111" s="6"/>
      <c r="LL111" s="6"/>
      <c r="LM111" s="6"/>
      <c r="LN111" s="6"/>
      <c r="LO111" s="6"/>
      <c r="LP111" s="6"/>
      <c r="LQ111" s="6"/>
      <c r="LR111" s="6"/>
      <c r="LS111" s="6"/>
      <c r="LT111" s="6"/>
      <c r="LU111" s="6"/>
      <c r="LV111" s="6"/>
      <c r="LW111" s="6"/>
      <c r="LX111" s="6"/>
      <c r="LY111" s="6"/>
      <c r="LZ111" s="6"/>
      <c r="MA111" s="6"/>
      <c r="MB111" s="6"/>
      <c r="MC111" s="6"/>
      <c r="MD111" s="6"/>
      <c r="ME111" s="6"/>
      <c r="MF111" s="6"/>
      <c r="MG111" s="6"/>
      <c r="MH111" s="6"/>
      <c r="MI111" s="6"/>
      <c r="MJ111" s="6"/>
      <c r="MK111" s="6"/>
      <c r="ML111" s="6"/>
      <c r="MM111" s="6"/>
      <c r="MN111" s="6"/>
      <c r="MO111" s="6"/>
      <c r="MP111" s="6"/>
      <c r="MQ111" s="6"/>
      <c r="MR111" s="6"/>
      <c r="MS111" s="6"/>
      <c r="MT111" s="6"/>
      <c r="MU111" s="6"/>
      <c r="MV111" s="6"/>
      <c r="MW111" s="6"/>
      <c r="MX111" s="6"/>
      <c r="MY111" s="6"/>
      <c r="MZ111" s="6"/>
      <c r="NA111" s="6"/>
      <c r="NB111" s="6"/>
      <c r="NC111" s="6"/>
      <c r="ND111" s="6"/>
      <c r="NE111" s="6"/>
      <c r="NF111" s="6"/>
      <c r="NG111" s="6"/>
      <c r="NH111" s="6"/>
      <c r="NI111" s="6"/>
      <c r="NJ111" s="6"/>
      <c r="NK111" s="6"/>
      <c r="NL111" s="6"/>
      <c r="NM111" s="6"/>
      <c r="NN111" s="6"/>
      <c r="NO111" s="6"/>
      <c r="NP111" s="6"/>
      <c r="NQ111" s="6"/>
      <c r="NR111" s="6"/>
      <c r="NS111" s="6"/>
      <c r="NT111" s="6"/>
      <c r="NU111" s="6"/>
      <c r="NV111" s="6"/>
      <c r="NW111" s="6"/>
      <c r="NX111" s="6"/>
      <c r="NY111" s="6"/>
      <c r="NZ111" s="6"/>
      <c r="OA111" s="6"/>
      <c r="OB111" s="6"/>
      <c r="OC111" s="6"/>
      <c r="OD111" s="6"/>
      <c r="OE111" s="6"/>
      <c r="OF111" s="6"/>
      <c r="OG111" s="6"/>
      <c r="OH111" s="6"/>
      <c r="OI111" s="6"/>
      <c r="OJ111" s="6"/>
      <c r="OK111" s="6"/>
      <c r="OL111" s="6"/>
      <c r="OM111" s="6"/>
      <c r="ON111" s="6"/>
      <c r="OO111" s="6"/>
      <c r="OP111" s="6"/>
      <c r="OQ111" s="6"/>
      <c r="OR111" s="6"/>
      <c r="OS111" s="6"/>
      <c r="OT111" s="6"/>
      <c r="OU111" s="6"/>
      <c r="OV111" s="6"/>
      <c r="OW111" s="6"/>
      <c r="OX111" s="6"/>
      <c r="OY111" s="6"/>
      <c r="OZ111" s="6"/>
      <c r="PA111" s="6"/>
      <c r="PB111" s="6"/>
      <c r="PC111" s="6"/>
      <c r="PD111" s="6"/>
      <c r="PE111" s="6"/>
      <c r="PF111" s="6"/>
      <c r="PG111" s="6"/>
      <c r="PH111" s="6"/>
      <c r="PI111" s="6"/>
      <c r="PJ111" s="6"/>
      <c r="PK111" s="6"/>
      <c r="PL111" s="6"/>
      <c r="PM111" s="6"/>
      <c r="PN111" s="6"/>
      <c r="PO111" s="6"/>
      <c r="PP111" s="6"/>
      <c r="PQ111" s="6"/>
      <c r="PR111" s="6"/>
      <c r="PS111" s="6"/>
      <c r="PT111" s="6"/>
      <c r="PU111" s="6"/>
      <c r="PV111" s="6"/>
      <c r="PW111" s="6"/>
      <c r="PX111" s="6"/>
      <c r="PY111" s="6"/>
      <c r="PZ111" s="6"/>
      <c r="QA111" s="6"/>
      <c r="QB111" s="6"/>
      <c r="QC111" s="6"/>
      <c r="QD111" s="6"/>
      <c r="QE111" s="6"/>
      <c r="QF111" s="6"/>
      <c r="QG111" s="6"/>
      <c r="QH111" s="6"/>
      <c r="QI111" s="6"/>
      <c r="QJ111" s="6"/>
      <c r="QK111" s="6"/>
      <c r="QL111" s="6"/>
      <c r="QM111" s="6"/>
      <c r="QN111" s="6"/>
      <c r="QO111" s="6"/>
      <c r="QP111" s="6"/>
      <c r="QQ111" s="6"/>
      <c r="QR111" s="6"/>
      <c r="QS111" s="6"/>
      <c r="QT111" s="6"/>
      <c r="QU111" s="6"/>
      <c r="QV111" s="6"/>
      <c r="QW111" s="6"/>
      <c r="QX111" s="6"/>
      <c r="QY111" s="6"/>
      <c r="QZ111" s="6"/>
      <c r="RA111" s="6"/>
      <c r="RB111" s="6"/>
      <c r="RC111" s="6"/>
      <c r="RD111" s="6"/>
      <c r="RE111" s="6"/>
      <c r="RF111" s="6"/>
      <c r="RG111" s="6"/>
      <c r="RH111" s="6"/>
      <c r="RI111" s="6"/>
      <c r="RJ111" s="6"/>
      <c r="RK111" s="6"/>
      <c r="RL111" s="6"/>
      <c r="RM111" s="6"/>
      <c r="RN111" s="6"/>
      <c r="RO111" s="6"/>
      <c r="RP111" s="6"/>
      <c r="RQ111" s="6"/>
      <c r="RR111" s="6"/>
      <c r="RS111" s="6"/>
      <c r="RT111" s="6"/>
      <c r="RU111" s="6"/>
      <c r="RV111" s="6"/>
      <c r="RW111" s="6"/>
      <c r="RX111" s="6"/>
      <c r="RY111" s="6"/>
      <c r="RZ111" s="6"/>
      <c r="SA111" s="6"/>
      <c r="SB111" s="6"/>
      <c r="SC111" s="6"/>
      <c r="SD111" s="6"/>
      <c r="SE111" s="6"/>
      <c r="SF111" s="6"/>
      <c r="SG111" s="6"/>
      <c r="SH111" s="6"/>
      <c r="SI111" s="6"/>
      <c r="SJ111" s="6"/>
      <c r="SK111" s="6"/>
      <c r="SL111" s="6"/>
      <c r="SM111" s="6"/>
      <c r="SN111" s="6"/>
      <c r="SO111" s="6"/>
      <c r="SP111" s="6"/>
      <c r="SQ111" s="6"/>
      <c r="SR111" s="6"/>
      <c r="SS111" s="6"/>
      <c r="ST111" s="6"/>
      <c r="SU111" s="6"/>
      <c r="SV111" s="6"/>
      <c r="SW111" s="6"/>
      <c r="SX111" s="6"/>
      <c r="SY111" s="6"/>
      <c r="SZ111" s="6"/>
      <c r="TA111" s="6"/>
      <c r="TB111" s="6"/>
      <c r="TC111" s="6"/>
      <c r="TD111" s="6"/>
      <c r="TE111" s="6"/>
      <c r="TF111" s="6"/>
      <c r="TG111" s="6"/>
      <c r="TH111" s="6"/>
      <c r="TI111" s="6"/>
      <c r="TJ111" s="6"/>
      <c r="TK111" s="6"/>
      <c r="TL111" s="6"/>
      <c r="TM111" s="6"/>
      <c r="TN111" s="6"/>
      <c r="TO111" s="6"/>
      <c r="TP111" s="6"/>
      <c r="TQ111" s="6"/>
      <c r="TR111" s="6"/>
      <c r="TS111" s="6"/>
      <c r="TT111" s="6"/>
      <c r="TU111" s="6"/>
      <c r="TV111" s="6"/>
      <c r="TW111" s="6"/>
      <c r="TX111" s="6"/>
      <c r="TY111" s="6"/>
      <c r="TZ111" s="6"/>
      <c r="UA111" s="6"/>
      <c r="UB111" s="6"/>
      <c r="UC111" s="6"/>
      <c r="UD111" s="6"/>
      <c r="UE111" s="6"/>
      <c r="UF111" s="6"/>
      <c r="UG111" s="6"/>
      <c r="UH111" s="6"/>
      <c r="UI111" s="6"/>
      <c r="UJ111" s="6"/>
      <c r="UK111" s="6"/>
      <c r="UL111" s="6"/>
      <c r="UM111" s="6"/>
      <c r="UN111" s="6"/>
      <c r="UO111" s="6"/>
      <c r="UP111" s="6"/>
      <c r="UQ111" s="6"/>
      <c r="UR111" s="6"/>
      <c r="US111" s="6"/>
      <c r="UT111" s="6"/>
      <c r="UU111" s="6"/>
      <c r="UV111" s="6"/>
      <c r="UW111" s="6"/>
      <c r="UX111" s="6"/>
      <c r="UY111" s="6"/>
      <c r="UZ111" s="6"/>
      <c r="VA111" s="6"/>
      <c r="VB111" s="6"/>
      <c r="VC111" s="6"/>
      <c r="VD111" s="6"/>
      <c r="VE111" s="6"/>
      <c r="VF111" s="6"/>
      <c r="VG111" s="6"/>
      <c r="VH111" s="6"/>
      <c r="VI111" s="6"/>
      <c r="VJ111" s="6"/>
      <c r="VK111" s="6"/>
      <c r="VL111" s="6"/>
      <c r="VM111" s="6"/>
      <c r="VN111" s="6"/>
      <c r="VO111" s="6"/>
      <c r="VP111" s="6"/>
      <c r="VQ111" s="6"/>
      <c r="VR111" s="6"/>
      <c r="VS111" s="6"/>
      <c r="VT111" s="6"/>
      <c r="VU111" s="6"/>
      <c r="VV111" s="6"/>
      <c r="VW111" s="6"/>
      <c r="VX111" s="6"/>
      <c r="VY111" s="6"/>
      <c r="VZ111" s="6"/>
      <c r="WA111" s="6"/>
      <c r="WB111" s="6"/>
      <c r="WC111" s="6"/>
      <c r="WD111" s="6"/>
      <c r="WE111" s="6"/>
      <c r="WF111" s="6"/>
      <c r="WG111" s="6"/>
      <c r="WH111" s="6"/>
      <c r="WI111" s="6"/>
      <c r="WJ111" s="6"/>
      <c r="WK111" s="6"/>
      <c r="WL111" s="6"/>
      <c r="WM111" s="6"/>
      <c r="WN111" s="6"/>
      <c r="WO111" s="6"/>
      <c r="WP111" s="6"/>
      <c r="WQ111" s="6"/>
      <c r="WR111" s="6"/>
      <c r="WS111" s="6"/>
      <c r="WT111" s="6"/>
      <c r="WU111" s="6"/>
      <c r="WV111" s="6"/>
      <c r="WW111" s="6"/>
      <c r="WX111" s="6"/>
      <c r="WY111" s="6"/>
      <c r="WZ111" s="6"/>
      <c r="XA111" s="6"/>
      <c r="XB111" s="6"/>
      <c r="XC111" s="6"/>
      <c r="XD111" s="6"/>
      <c r="XE111" s="6"/>
      <c r="XF111" s="6"/>
      <c r="XG111" s="6"/>
      <c r="XH111" s="6"/>
      <c r="XI111" s="6"/>
      <c r="XJ111" s="6"/>
      <c r="XK111" s="6"/>
      <c r="XL111" s="6"/>
      <c r="XM111" s="6"/>
      <c r="XN111" s="6"/>
      <c r="XO111" s="6"/>
      <c r="XP111" s="6"/>
      <c r="XQ111" s="6"/>
      <c r="XR111" s="6"/>
      <c r="XS111" s="6"/>
      <c r="XT111" s="6"/>
      <c r="XU111" s="6"/>
      <c r="XV111" s="6"/>
      <c r="XW111" s="6"/>
      <c r="XX111" s="6"/>
      <c r="XY111" s="6"/>
      <c r="XZ111" s="6"/>
      <c r="YA111" s="6"/>
      <c r="YB111" s="6"/>
      <c r="YC111" s="6"/>
      <c r="YD111" s="6"/>
      <c r="YE111" s="6"/>
      <c r="YF111" s="6"/>
      <c r="YG111" s="6"/>
      <c r="YH111" s="6"/>
      <c r="YI111" s="6"/>
      <c r="YJ111" s="6"/>
      <c r="YK111" s="6"/>
      <c r="YL111" s="6"/>
      <c r="YM111" s="6"/>
      <c r="YN111" s="6"/>
      <c r="YO111" s="6"/>
      <c r="YP111" s="6"/>
      <c r="YQ111" s="6"/>
      <c r="YR111" s="6"/>
      <c r="YS111" s="6"/>
      <c r="YT111" s="6"/>
      <c r="YU111" s="6"/>
      <c r="YV111" s="6"/>
      <c r="YW111" s="6"/>
      <c r="YX111" s="6"/>
      <c r="YY111" s="6"/>
      <c r="YZ111" s="6"/>
      <c r="ZA111" s="6"/>
      <c r="ZB111" s="6"/>
      <c r="ZC111" s="6"/>
      <c r="ZD111" s="6"/>
      <c r="ZE111" s="6"/>
      <c r="ZF111" s="6"/>
      <c r="ZG111" s="6"/>
      <c r="ZH111" s="6"/>
      <c r="ZI111" s="6"/>
      <c r="ZJ111" s="6"/>
      <c r="ZK111" s="6"/>
      <c r="ZL111" s="6"/>
      <c r="ZM111" s="6"/>
      <c r="ZN111" s="6"/>
      <c r="ZO111" s="6"/>
      <c r="ZP111" s="6"/>
      <c r="ZQ111" s="6"/>
      <c r="ZR111" s="6"/>
      <c r="ZS111" s="6"/>
      <c r="ZT111" s="6"/>
      <c r="ZU111" s="6"/>
      <c r="ZV111" s="6"/>
      <c r="ZW111" s="6"/>
      <c r="ZX111" s="6"/>
      <c r="ZY111" s="6"/>
      <c r="ZZ111" s="6"/>
      <c r="AAA111" s="6"/>
      <c r="AAB111" s="6"/>
      <c r="AAC111" s="6"/>
      <c r="AAD111" s="6"/>
      <c r="AAE111" s="6"/>
      <c r="AAF111" s="6"/>
      <c r="AAG111" s="6"/>
      <c r="AAH111" s="6"/>
      <c r="AAI111" s="6"/>
      <c r="AAJ111" s="6"/>
      <c r="AAK111" s="6"/>
      <c r="AAL111" s="6"/>
      <c r="AAM111" s="6"/>
      <c r="AAN111" s="6"/>
      <c r="AAO111" s="6"/>
      <c r="AAP111" s="6"/>
      <c r="AAQ111" s="6"/>
      <c r="AAR111" s="6"/>
      <c r="AAS111" s="6"/>
      <c r="AAT111" s="6"/>
      <c r="AAU111" s="6"/>
      <c r="AAV111" s="6"/>
      <c r="AAW111" s="6"/>
      <c r="AAX111" s="6"/>
      <c r="AAY111" s="6"/>
      <c r="AAZ111" s="6"/>
      <c r="ABA111" s="6"/>
      <c r="ABB111" s="6"/>
      <c r="ABC111" s="6"/>
      <c r="ABD111" s="6"/>
      <c r="ABE111" s="6"/>
      <c r="ABF111" s="6"/>
      <c r="ABG111" s="6"/>
      <c r="ABH111" s="6"/>
      <c r="ABI111" s="6"/>
      <c r="ABJ111" s="6"/>
      <c r="ABK111" s="6"/>
      <c r="ABL111" s="6"/>
      <c r="ABM111" s="6"/>
      <c r="ABN111" s="6"/>
      <c r="ABO111" s="6"/>
      <c r="ABP111" s="6"/>
      <c r="ABQ111" s="6"/>
      <c r="ABR111" s="6"/>
      <c r="ABS111" s="6"/>
      <c r="ABT111" s="6"/>
      <c r="ABU111" s="6"/>
      <c r="ABV111" s="6"/>
      <c r="ABW111" s="6"/>
      <c r="ABX111" s="6"/>
      <c r="ABY111" s="6"/>
      <c r="ABZ111" s="6"/>
      <c r="ACA111" s="6"/>
      <c r="ACB111" s="6"/>
      <c r="ACC111" s="6"/>
      <c r="ACD111" s="6"/>
      <c r="ACE111" s="6"/>
      <c r="ACF111" s="6"/>
      <c r="ACG111" s="6"/>
      <c r="ACH111" s="6"/>
      <c r="ACI111" s="6"/>
      <c r="ACJ111" s="6"/>
      <c r="ACK111" s="6"/>
      <c r="ACL111" s="6"/>
      <c r="ACM111" s="6"/>
      <c r="ACN111" s="6"/>
      <c r="ACO111" s="6"/>
      <c r="ACP111" s="6"/>
      <c r="ACQ111" s="6"/>
      <c r="ACR111" s="6"/>
      <c r="ACS111" s="6"/>
      <c r="ACT111" s="6"/>
      <c r="ACU111" s="6"/>
      <c r="ACV111" s="6"/>
      <c r="ACW111" s="6"/>
      <c r="ACX111" s="6"/>
      <c r="ACY111" s="6"/>
      <c r="ACZ111" s="6"/>
      <c r="ADA111" s="6"/>
      <c r="ADB111" s="6"/>
      <c r="ADC111" s="6"/>
      <c r="ADD111" s="6"/>
      <c r="ADE111" s="6"/>
      <c r="ADF111" s="6"/>
      <c r="ADG111" s="6"/>
      <c r="ADH111" s="6"/>
      <c r="ADI111" s="6"/>
      <c r="ADJ111" s="6"/>
      <c r="ADK111" s="6"/>
      <c r="ADL111" s="6"/>
      <c r="ADM111" s="6"/>
      <c r="ADN111" s="6"/>
      <c r="ADO111" s="6"/>
      <c r="ADP111" s="6"/>
      <c r="ADQ111" s="6"/>
      <c r="ADR111" s="6"/>
      <c r="ADS111" s="6"/>
      <c r="ADT111" s="6"/>
      <c r="ADU111" s="6"/>
      <c r="ADV111" s="6"/>
      <c r="ADW111" s="6"/>
      <c r="ADX111" s="6"/>
      <c r="ADY111" s="6"/>
      <c r="ADZ111" s="6"/>
      <c r="AEA111" s="6"/>
      <c r="AEB111" s="6"/>
      <c r="AEC111" s="6"/>
      <c r="AED111" s="6"/>
      <c r="AEE111" s="6"/>
      <c r="AEF111" s="6"/>
      <c r="AEG111" s="6"/>
      <c r="AEH111" s="6"/>
      <c r="AEI111" s="6"/>
      <c r="AEJ111" s="6"/>
      <c r="AEK111" s="6"/>
      <c r="AEL111" s="6"/>
      <c r="AEM111" s="6"/>
      <c r="AEN111" s="6"/>
      <c r="AEO111" s="6"/>
      <c r="AEP111" s="6"/>
      <c r="AEQ111" s="6"/>
      <c r="AER111" s="6"/>
      <c r="AES111" s="6"/>
      <c r="AET111" s="6"/>
      <c r="AEU111" s="6"/>
      <c r="AEV111" s="6"/>
      <c r="AEW111" s="6"/>
      <c r="AEX111" s="6"/>
      <c r="AEY111" s="6"/>
      <c r="AEZ111" s="6"/>
      <c r="AFA111" s="6"/>
      <c r="AFB111" s="6"/>
      <c r="AFC111" s="6"/>
      <c r="AFD111" s="6"/>
      <c r="AFE111" s="6"/>
      <c r="AFF111" s="6"/>
      <c r="AFG111" s="6"/>
      <c r="AFH111" s="6"/>
      <c r="AFI111" s="6"/>
      <c r="AFJ111" s="6"/>
      <c r="AFK111" s="6"/>
      <c r="AFL111" s="6"/>
      <c r="AFM111" s="6"/>
      <c r="AFN111" s="6"/>
      <c r="AFO111" s="6"/>
      <c r="AFP111" s="6"/>
      <c r="AFQ111" s="6"/>
      <c r="AFR111" s="6"/>
      <c r="AFS111" s="6"/>
      <c r="AFT111" s="6"/>
      <c r="AFU111" s="6"/>
      <c r="AFV111" s="6"/>
      <c r="AFW111" s="6"/>
      <c r="AFX111" s="6"/>
      <c r="AFY111" s="6"/>
      <c r="AFZ111" s="6"/>
      <c r="AGA111" s="6"/>
      <c r="AGB111" s="6"/>
      <c r="AGC111" s="6"/>
      <c r="AGD111" s="6"/>
      <c r="AGE111" s="6"/>
      <c r="AGF111" s="6"/>
      <c r="AGG111" s="6"/>
      <c r="AGH111" s="6"/>
      <c r="AGI111" s="6"/>
      <c r="AGJ111" s="6"/>
      <c r="AGK111" s="6"/>
      <c r="AGL111" s="6"/>
      <c r="AGM111" s="6"/>
      <c r="AGN111" s="6"/>
      <c r="AGO111" s="6"/>
      <c r="AGP111" s="6"/>
      <c r="AGQ111" s="6"/>
      <c r="AGR111" s="6"/>
      <c r="AGS111" s="6"/>
      <c r="AGT111" s="6"/>
      <c r="AGU111" s="6"/>
      <c r="AGV111" s="6"/>
      <c r="AGW111" s="6"/>
      <c r="AGX111" s="6"/>
      <c r="AGY111" s="6"/>
      <c r="AGZ111" s="6"/>
      <c r="AHA111" s="6"/>
      <c r="AHB111" s="6"/>
      <c r="AHC111" s="6"/>
      <c r="AHD111" s="6"/>
      <c r="AHE111" s="6"/>
      <c r="AHF111" s="6"/>
      <c r="AHG111" s="6"/>
      <c r="AHH111" s="6"/>
      <c r="AHI111" s="6"/>
      <c r="AHJ111" s="6"/>
      <c r="AHK111" s="6"/>
      <c r="AHL111" s="6"/>
      <c r="AHM111" s="6"/>
      <c r="AHN111" s="6"/>
      <c r="AHO111" s="6"/>
      <c r="AHP111" s="6"/>
      <c r="AHQ111" s="6"/>
      <c r="AHR111" s="6"/>
      <c r="AHS111" s="6"/>
      <c r="AHT111" s="6"/>
      <c r="AHU111" s="6"/>
      <c r="AHV111" s="6"/>
      <c r="AHW111" s="6"/>
      <c r="AHX111" s="6"/>
      <c r="AHY111" s="6"/>
      <c r="AHZ111" s="6"/>
      <c r="AIA111" s="6"/>
      <c r="AIB111" s="6"/>
      <c r="AIC111" s="6"/>
      <c r="AID111" s="6"/>
      <c r="AIE111" s="6"/>
      <c r="AIF111" s="6"/>
      <c r="AIG111" s="6"/>
      <c r="AIH111" s="6"/>
      <c r="AII111" s="6"/>
      <c r="AIJ111" s="6"/>
      <c r="AIK111" s="6"/>
      <c r="AIL111" s="6"/>
      <c r="AIM111" s="6"/>
      <c r="AIN111" s="6"/>
      <c r="AIO111" s="6"/>
      <c r="AIP111" s="6"/>
      <c r="AIQ111" s="6"/>
      <c r="AIR111" s="6"/>
      <c r="AIS111" s="6"/>
      <c r="AIT111" s="6"/>
      <c r="AIU111" s="6"/>
      <c r="AIV111" s="6"/>
      <c r="AIW111" s="6"/>
      <c r="AIX111" s="6"/>
      <c r="AIY111" s="6"/>
      <c r="AIZ111" s="6"/>
      <c r="AJA111" s="6"/>
      <c r="AJB111" s="6"/>
      <c r="AJC111" s="6"/>
      <c r="AJD111" s="6"/>
      <c r="AJE111" s="6"/>
      <c r="AJF111" s="6"/>
      <c r="AJG111" s="6"/>
      <c r="AJH111" s="6"/>
      <c r="AJI111" s="6"/>
      <c r="AJJ111" s="6"/>
      <c r="AJK111" s="6"/>
      <c r="AJL111" s="6"/>
      <c r="AJM111" s="6"/>
      <c r="AJN111" s="6"/>
      <c r="AJO111" s="6"/>
      <c r="AJP111" s="6"/>
      <c r="AJQ111" s="6"/>
      <c r="AJR111" s="6"/>
      <c r="AJS111" s="6"/>
      <c r="AJT111" s="6"/>
      <c r="AJU111" s="6"/>
      <c r="AJV111" s="6"/>
      <c r="AJW111" s="6"/>
      <c r="AJX111" s="6"/>
      <c r="AJY111" s="6"/>
      <c r="AJZ111" s="6"/>
      <c r="AKA111" s="6"/>
      <c r="AKB111" s="6"/>
      <c r="AKC111" s="6"/>
      <c r="AKD111" s="6"/>
      <c r="AKE111" s="6"/>
      <c r="AKF111" s="6"/>
      <c r="AKG111" s="6"/>
      <c r="AKH111" s="6"/>
      <c r="AKI111" s="6"/>
      <c r="AKJ111" s="6"/>
      <c r="AKK111" s="6"/>
      <c r="AKL111" s="6"/>
      <c r="AKM111" s="6"/>
      <c r="AKN111" s="6"/>
      <c r="AKO111" s="6"/>
      <c r="AKP111" s="6"/>
      <c r="AKQ111" s="6"/>
      <c r="AKR111" s="6"/>
      <c r="AKS111" s="6"/>
      <c r="AKT111" s="6"/>
      <c r="AKU111" s="6"/>
      <c r="AKV111" s="6"/>
      <c r="AKW111" s="6"/>
      <c r="AKX111" s="6"/>
      <c r="AKY111" s="6"/>
      <c r="AKZ111" s="6"/>
      <c r="ALA111" s="6"/>
      <c r="ALB111" s="6"/>
      <c r="ALC111" s="6"/>
      <c r="ALD111" s="6"/>
      <c r="ALE111" s="6"/>
      <c r="ALF111" s="6"/>
      <c r="ALG111" s="6"/>
      <c r="ALH111" s="6"/>
      <c r="ALI111" s="6"/>
      <c r="ALJ111" s="6"/>
      <c r="ALK111" s="6"/>
      <c r="ALL111" s="6"/>
      <c r="ALM111" s="6"/>
      <c r="ALN111" s="6"/>
      <c r="ALO111" s="6"/>
      <c r="ALP111" s="6"/>
      <c r="ALQ111" s="6"/>
      <c r="ALR111" s="6"/>
      <c r="ALS111" s="6"/>
      <c r="ALT111" s="6"/>
      <c r="ALU111" s="6"/>
      <c r="ALV111" s="6"/>
      <c r="ALW111" s="6"/>
      <c r="ALX111" s="6"/>
      <c r="ALY111" s="6"/>
      <c r="ALZ111" s="6"/>
      <c r="AMA111" s="6"/>
      <c r="AMB111" s="6"/>
      <c r="AMC111" s="6"/>
      <c r="AMD111" s="6"/>
      <c r="AME111" s="6"/>
      <c r="AMF111" s="6"/>
      <c r="AMG111" s="6"/>
      <c r="AMH111" s="6"/>
      <c r="AMI111" s="6"/>
      <c r="AMJ111" s="6"/>
      <c r="AMK111" s="6"/>
      <c r="AML111" s="6"/>
      <c r="AMM111" s="6"/>
      <c r="AMN111" s="6"/>
      <c r="AMO111" s="6"/>
      <c r="AMP111" s="6"/>
      <c r="AMQ111" s="6"/>
      <c r="AMR111" s="6"/>
      <c r="AMS111" s="6"/>
      <c r="AMT111" s="6"/>
      <c r="AMU111" s="6"/>
      <c r="AMV111" s="6"/>
      <c r="AMW111" s="6"/>
      <c r="AMX111" s="6"/>
      <c r="AMY111" s="6"/>
      <c r="AMZ111" s="6"/>
      <c r="ANA111" s="6"/>
      <c r="ANB111" s="6"/>
      <c r="ANC111" s="6"/>
      <c r="AND111" s="6"/>
      <c r="ANE111" s="6"/>
      <c r="ANF111" s="6"/>
      <c r="ANG111" s="6"/>
      <c r="ANH111" s="6"/>
      <c r="ANI111" s="6"/>
      <c r="ANJ111" s="6"/>
      <c r="ANK111" s="6"/>
      <c r="ANL111" s="6"/>
      <c r="ANM111" s="6"/>
      <c r="ANN111" s="6"/>
      <c r="ANO111" s="6"/>
      <c r="ANP111" s="6"/>
      <c r="ANQ111" s="6"/>
      <c r="ANR111" s="6"/>
      <c r="ANS111" s="6"/>
      <c r="ANT111" s="6"/>
      <c r="ANU111" s="6"/>
      <c r="ANV111" s="6"/>
      <c r="ANW111" s="6"/>
      <c r="ANX111" s="6"/>
      <c r="ANY111" s="6"/>
      <c r="ANZ111" s="6"/>
      <c r="AOA111" s="6"/>
      <c r="AOB111" s="6"/>
      <c r="AOC111" s="6"/>
      <c r="AOD111" s="6"/>
      <c r="AOE111" s="6"/>
      <c r="AOF111" s="6"/>
      <c r="AOG111" s="6"/>
      <c r="AOH111" s="6"/>
      <c r="AOI111" s="6"/>
      <c r="AOJ111" s="6"/>
      <c r="AOK111" s="6"/>
      <c r="AOL111" s="6"/>
      <c r="AOM111" s="6"/>
      <c r="AON111" s="6"/>
      <c r="AOO111" s="6"/>
      <c r="AOP111" s="6"/>
      <c r="AOQ111" s="6"/>
      <c r="AOR111" s="6"/>
      <c r="AOS111" s="6"/>
      <c r="AOT111" s="6"/>
      <c r="AOU111" s="6"/>
      <c r="AOV111" s="6"/>
      <c r="AOW111" s="6"/>
      <c r="AOX111" s="6"/>
      <c r="AOY111" s="6"/>
      <c r="AOZ111" s="6"/>
      <c r="APA111" s="6"/>
      <c r="APB111" s="6"/>
      <c r="APC111" s="6"/>
      <c r="APD111" s="6"/>
      <c r="APE111" s="6"/>
      <c r="APF111" s="6"/>
      <c r="APG111" s="6"/>
      <c r="APH111" s="6"/>
      <c r="API111" s="6"/>
      <c r="APJ111" s="6"/>
      <c r="APK111" s="6"/>
      <c r="APL111" s="6"/>
      <c r="APM111" s="6"/>
      <c r="APN111" s="6"/>
      <c r="APO111" s="6"/>
      <c r="APP111" s="6"/>
      <c r="APQ111" s="6"/>
      <c r="APR111" s="6"/>
      <c r="APS111" s="6"/>
      <c r="APT111" s="6"/>
      <c r="APU111" s="6"/>
      <c r="APV111" s="6"/>
      <c r="APW111" s="6"/>
      <c r="APX111" s="6"/>
      <c r="APY111" s="6"/>
      <c r="APZ111" s="6"/>
      <c r="AQA111" s="6"/>
      <c r="AQB111" s="6"/>
      <c r="AQC111" s="6"/>
      <c r="AQD111" s="6"/>
      <c r="AQE111" s="6"/>
      <c r="AQF111" s="6"/>
      <c r="AQG111" s="6"/>
      <c r="AQH111" s="6"/>
      <c r="AQI111" s="6"/>
      <c r="AQJ111" s="6"/>
      <c r="AQK111" s="6"/>
      <c r="AQL111" s="6"/>
      <c r="AQM111" s="6"/>
      <c r="AQN111" s="6"/>
      <c r="AQO111" s="6"/>
      <c r="AQP111" s="6"/>
      <c r="AQQ111" s="6"/>
      <c r="AQR111" s="6"/>
      <c r="AQS111" s="6"/>
      <c r="AQT111" s="6"/>
      <c r="AQU111" s="6"/>
      <c r="AQV111" s="6"/>
      <c r="AQW111" s="6"/>
      <c r="AQX111" s="6"/>
      <c r="AQY111" s="6"/>
      <c r="AQZ111" s="6"/>
      <c r="ARA111" s="6"/>
      <c r="ARB111" s="6"/>
      <c r="ARC111" s="6"/>
      <c r="ARD111" s="6"/>
      <c r="ARE111" s="6"/>
      <c r="ARF111" s="6"/>
      <c r="ARG111" s="6"/>
      <c r="ARH111" s="6"/>
      <c r="ARI111" s="6"/>
      <c r="ARJ111" s="6"/>
      <c r="ARK111" s="6"/>
      <c r="ARL111" s="6"/>
      <c r="ARM111" s="6"/>
      <c r="ARN111" s="6"/>
      <c r="ARO111" s="6"/>
      <c r="ARP111" s="6"/>
      <c r="ARQ111" s="6"/>
      <c r="ARR111" s="6"/>
      <c r="ARS111" s="6"/>
      <c r="ART111" s="6"/>
      <c r="ARU111" s="6"/>
      <c r="ARV111" s="6"/>
      <c r="ARW111" s="6"/>
      <c r="ARX111" s="6"/>
      <c r="ARY111" s="6"/>
      <c r="ARZ111" s="6"/>
      <c r="ASA111" s="6"/>
      <c r="ASB111" s="6"/>
      <c r="ASC111" s="6"/>
      <c r="ASD111" s="6"/>
      <c r="ASE111" s="6"/>
      <c r="ASF111" s="6"/>
      <c r="ASG111" s="6"/>
    </row>
    <row r="112" spans="1:1177" ht="17.25" customHeight="1" x14ac:dyDescent="0.25">
      <c r="A112" s="83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  <c r="IV112" s="6"/>
      <c r="IW112" s="6"/>
      <c r="IX112" s="6"/>
      <c r="IY112" s="6"/>
      <c r="IZ112" s="6"/>
      <c r="JA112" s="6"/>
      <c r="JB112" s="6"/>
      <c r="JC112" s="6"/>
      <c r="JD112" s="6"/>
      <c r="JE112" s="6"/>
      <c r="JF112" s="6"/>
      <c r="JG112" s="6"/>
      <c r="JH112" s="6"/>
      <c r="JI112" s="6"/>
      <c r="JJ112" s="6"/>
      <c r="JK112" s="6"/>
      <c r="JL112" s="6"/>
      <c r="JM112" s="6"/>
      <c r="JN112" s="6"/>
      <c r="JO112" s="6"/>
      <c r="JP112" s="6"/>
      <c r="JQ112" s="6"/>
      <c r="JR112" s="6"/>
      <c r="JS112" s="6"/>
      <c r="JT112" s="6"/>
      <c r="JU112" s="6"/>
      <c r="JV112" s="6"/>
      <c r="JW112" s="6"/>
      <c r="JX112" s="6"/>
      <c r="JY112" s="6"/>
      <c r="JZ112" s="6"/>
      <c r="KA112" s="6"/>
      <c r="KB112" s="6"/>
      <c r="KC112" s="6"/>
      <c r="KD112" s="6"/>
      <c r="KE112" s="6"/>
      <c r="KF112" s="6"/>
      <c r="KG112" s="6"/>
      <c r="KH112" s="6"/>
      <c r="KI112" s="6"/>
      <c r="KJ112" s="6"/>
      <c r="KK112" s="6"/>
      <c r="KL112" s="6"/>
      <c r="KM112" s="6"/>
      <c r="KN112" s="6"/>
      <c r="KO112" s="6"/>
      <c r="KP112" s="6"/>
      <c r="KQ112" s="6"/>
      <c r="KR112" s="6"/>
      <c r="KS112" s="6"/>
      <c r="KT112" s="6"/>
      <c r="KU112" s="6"/>
      <c r="KV112" s="6"/>
      <c r="KW112" s="6"/>
      <c r="KX112" s="6"/>
      <c r="KY112" s="6"/>
      <c r="KZ112" s="6"/>
      <c r="LA112" s="6"/>
      <c r="LB112" s="6"/>
      <c r="LC112" s="6"/>
      <c r="LD112" s="6"/>
      <c r="LE112" s="6"/>
      <c r="LF112" s="6"/>
      <c r="LG112" s="6"/>
      <c r="LH112" s="6"/>
      <c r="LI112" s="6"/>
      <c r="LJ112" s="6"/>
      <c r="LK112" s="6"/>
      <c r="LL112" s="6"/>
      <c r="LM112" s="6"/>
      <c r="LN112" s="6"/>
      <c r="LO112" s="6"/>
      <c r="LP112" s="6"/>
      <c r="LQ112" s="6"/>
      <c r="LR112" s="6"/>
      <c r="LS112" s="6"/>
      <c r="LT112" s="6"/>
      <c r="LU112" s="6"/>
      <c r="LV112" s="6"/>
      <c r="LW112" s="6"/>
      <c r="LX112" s="6"/>
      <c r="LY112" s="6"/>
      <c r="LZ112" s="6"/>
      <c r="MA112" s="6"/>
      <c r="MB112" s="6"/>
      <c r="MC112" s="6"/>
      <c r="MD112" s="6"/>
      <c r="ME112" s="6"/>
      <c r="MF112" s="6"/>
      <c r="MG112" s="6"/>
      <c r="MH112" s="6"/>
      <c r="MI112" s="6"/>
      <c r="MJ112" s="6"/>
      <c r="MK112" s="6"/>
      <c r="ML112" s="6"/>
      <c r="MM112" s="6"/>
      <c r="MN112" s="6"/>
      <c r="MO112" s="6"/>
      <c r="MP112" s="6"/>
      <c r="MQ112" s="6"/>
      <c r="MR112" s="6"/>
      <c r="MS112" s="6"/>
      <c r="MT112" s="6"/>
      <c r="MU112" s="6"/>
      <c r="MV112" s="6"/>
      <c r="MW112" s="6"/>
      <c r="MX112" s="6"/>
      <c r="MY112" s="6"/>
      <c r="MZ112" s="6"/>
      <c r="NA112" s="6"/>
      <c r="NB112" s="6"/>
      <c r="NC112" s="6"/>
      <c r="ND112" s="6"/>
      <c r="NE112" s="6"/>
      <c r="NF112" s="6"/>
      <c r="NG112" s="6"/>
      <c r="NH112" s="6"/>
      <c r="NI112" s="6"/>
      <c r="NJ112" s="6"/>
      <c r="NK112" s="6"/>
      <c r="NL112" s="6"/>
      <c r="NM112" s="6"/>
      <c r="NN112" s="6"/>
      <c r="NO112" s="6"/>
      <c r="NP112" s="6"/>
      <c r="NQ112" s="6"/>
      <c r="NR112" s="6"/>
      <c r="NS112" s="6"/>
      <c r="NT112" s="6"/>
      <c r="NU112" s="6"/>
      <c r="NV112" s="6"/>
      <c r="NW112" s="6"/>
      <c r="NX112" s="6"/>
      <c r="NY112" s="6"/>
      <c r="NZ112" s="6"/>
      <c r="OA112" s="6"/>
      <c r="OB112" s="6"/>
      <c r="OC112" s="6"/>
      <c r="OD112" s="6"/>
      <c r="OE112" s="6"/>
      <c r="OF112" s="6"/>
      <c r="OG112" s="6"/>
      <c r="OH112" s="6"/>
      <c r="OI112" s="6"/>
      <c r="OJ112" s="6"/>
      <c r="OK112" s="6"/>
      <c r="OL112" s="6"/>
      <c r="OM112" s="6"/>
      <c r="ON112" s="6"/>
      <c r="OO112" s="6"/>
      <c r="OP112" s="6"/>
      <c r="OQ112" s="6"/>
      <c r="OR112" s="6"/>
      <c r="OS112" s="6"/>
      <c r="OT112" s="6"/>
      <c r="OU112" s="6"/>
      <c r="OV112" s="6"/>
      <c r="OW112" s="6"/>
      <c r="OX112" s="6"/>
      <c r="OY112" s="6"/>
      <c r="OZ112" s="6"/>
      <c r="PA112" s="6"/>
      <c r="PB112" s="6"/>
      <c r="PC112" s="6"/>
      <c r="PD112" s="6"/>
      <c r="PE112" s="6"/>
      <c r="PF112" s="6"/>
      <c r="PG112" s="6"/>
      <c r="PH112" s="6"/>
      <c r="PI112" s="6"/>
      <c r="PJ112" s="6"/>
      <c r="PK112" s="6"/>
      <c r="PL112" s="6"/>
      <c r="PM112" s="6"/>
      <c r="PN112" s="6"/>
      <c r="PO112" s="6"/>
      <c r="PP112" s="6"/>
      <c r="PQ112" s="6"/>
      <c r="PR112" s="6"/>
      <c r="PS112" s="6"/>
      <c r="PT112" s="6"/>
      <c r="PU112" s="6"/>
      <c r="PV112" s="6"/>
      <c r="PW112" s="6"/>
      <c r="PX112" s="6"/>
      <c r="PY112" s="6"/>
      <c r="PZ112" s="6"/>
      <c r="QA112" s="6"/>
      <c r="QB112" s="6"/>
      <c r="QC112" s="6"/>
      <c r="QD112" s="6"/>
      <c r="QE112" s="6"/>
      <c r="QF112" s="6"/>
      <c r="QG112" s="6"/>
      <c r="QH112" s="6"/>
      <c r="QI112" s="6"/>
      <c r="QJ112" s="6"/>
      <c r="QK112" s="6"/>
      <c r="QL112" s="6"/>
      <c r="QM112" s="6"/>
      <c r="QN112" s="6"/>
      <c r="QO112" s="6"/>
      <c r="QP112" s="6"/>
      <c r="QQ112" s="6"/>
      <c r="QR112" s="6"/>
      <c r="QS112" s="6"/>
      <c r="QT112" s="6"/>
      <c r="QU112" s="6"/>
      <c r="QV112" s="6"/>
      <c r="QW112" s="6"/>
      <c r="QX112" s="6"/>
      <c r="QY112" s="6"/>
      <c r="QZ112" s="6"/>
      <c r="RA112" s="6"/>
      <c r="RB112" s="6"/>
      <c r="RC112" s="6"/>
      <c r="RD112" s="6"/>
      <c r="RE112" s="6"/>
      <c r="RF112" s="6"/>
      <c r="RG112" s="6"/>
      <c r="RH112" s="6"/>
      <c r="RI112" s="6"/>
      <c r="RJ112" s="6"/>
      <c r="RK112" s="6"/>
      <c r="RL112" s="6"/>
      <c r="RM112" s="6"/>
      <c r="RN112" s="6"/>
      <c r="RO112" s="6"/>
      <c r="RP112" s="6"/>
      <c r="RQ112" s="6"/>
      <c r="RR112" s="6"/>
      <c r="RS112" s="6"/>
      <c r="RT112" s="6"/>
      <c r="RU112" s="6"/>
      <c r="RV112" s="6"/>
      <c r="RW112" s="6"/>
      <c r="RX112" s="6"/>
      <c r="RY112" s="6"/>
      <c r="RZ112" s="6"/>
      <c r="SA112" s="6"/>
      <c r="SB112" s="6"/>
      <c r="SC112" s="6"/>
      <c r="SD112" s="6"/>
      <c r="SE112" s="6"/>
      <c r="SF112" s="6"/>
      <c r="SG112" s="6"/>
      <c r="SH112" s="6"/>
      <c r="SI112" s="6"/>
      <c r="SJ112" s="6"/>
      <c r="SK112" s="6"/>
      <c r="SL112" s="6"/>
      <c r="SM112" s="6"/>
      <c r="SN112" s="6"/>
      <c r="SO112" s="6"/>
      <c r="SP112" s="6"/>
      <c r="SQ112" s="6"/>
      <c r="SR112" s="6"/>
      <c r="SS112" s="6"/>
      <c r="ST112" s="6"/>
      <c r="SU112" s="6"/>
      <c r="SV112" s="6"/>
      <c r="SW112" s="6"/>
      <c r="SX112" s="6"/>
      <c r="SY112" s="6"/>
      <c r="SZ112" s="6"/>
      <c r="TA112" s="6"/>
      <c r="TB112" s="6"/>
      <c r="TC112" s="6"/>
      <c r="TD112" s="6"/>
      <c r="TE112" s="6"/>
      <c r="TF112" s="6"/>
      <c r="TG112" s="6"/>
      <c r="TH112" s="6"/>
      <c r="TI112" s="6"/>
      <c r="TJ112" s="6"/>
      <c r="TK112" s="6"/>
      <c r="TL112" s="6"/>
      <c r="TM112" s="6"/>
      <c r="TN112" s="6"/>
      <c r="TO112" s="6"/>
      <c r="TP112" s="6"/>
      <c r="TQ112" s="6"/>
      <c r="TR112" s="6"/>
      <c r="TS112" s="6"/>
      <c r="TT112" s="6"/>
      <c r="TU112" s="6"/>
      <c r="TV112" s="6"/>
      <c r="TW112" s="6"/>
      <c r="TX112" s="6"/>
      <c r="TY112" s="6"/>
      <c r="TZ112" s="6"/>
      <c r="UA112" s="6"/>
      <c r="UB112" s="6"/>
      <c r="UC112" s="6"/>
      <c r="UD112" s="6"/>
      <c r="UE112" s="6"/>
      <c r="UF112" s="6"/>
      <c r="UG112" s="6"/>
      <c r="UH112" s="6"/>
      <c r="UI112" s="6"/>
      <c r="UJ112" s="6"/>
      <c r="UK112" s="6"/>
      <c r="UL112" s="6"/>
      <c r="UM112" s="6"/>
      <c r="UN112" s="6"/>
      <c r="UO112" s="6"/>
      <c r="UP112" s="6"/>
      <c r="UQ112" s="6"/>
      <c r="UR112" s="6"/>
      <c r="US112" s="6"/>
      <c r="UT112" s="6"/>
      <c r="UU112" s="6"/>
      <c r="UV112" s="6"/>
      <c r="UW112" s="6"/>
      <c r="UX112" s="6"/>
      <c r="UY112" s="6"/>
      <c r="UZ112" s="6"/>
      <c r="VA112" s="6"/>
      <c r="VB112" s="6"/>
      <c r="VC112" s="6"/>
      <c r="VD112" s="6"/>
      <c r="VE112" s="6"/>
      <c r="VF112" s="6"/>
      <c r="VG112" s="6"/>
      <c r="VH112" s="6"/>
      <c r="VI112" s="6"/>
      <c r="VJ112" s="6"/>
      <c r="VK112" s="6"/>
      <c r="VL112" s="6"/>
      <c r="VM112" s="6"/>
      <c r="VN112" s="6"/>
      <c r="VO112" s="6"/>
      <c r="VP112" s="6"/>
      <c r="VQ112" s="6"/>
      <c r="VR112" s="6"/>
      <c r="VS112" s="6"/>
      <c r="VT112" s="6"/>
      <c r="VU112" s="6"/>
      <c r="VV112" s="6"/>
      <c r="VW112" s="6"/>
      <c r="VX112" s="6"/>
      <c r="VY112" s="6"/>
      <c r="VZ112" s="6"/>
      <c r="WA112" s="6"/>
      <c r="WB112" s="6"/>
      <c r="WC112" s="6"/>
      <c r="WD112" s="6"/>
      <c r="WE112" s="6"/>
      <c r="WF112" s="6"/>
      <c r="WG112" s="6"/>
      <c r="WH112" s="6"/>
      <c r="WI112" s="6"/>
      <c r="WJ112" s="6"/>
      <c r="WK112" s="6"/>
      <c r="WL112" s="6"/>
      <c r="WM112" s="6"/>
      <c r="WN112" s="6"/>
      <c r="WO112" s="6"/>
      <c r="WP112" s="6"/>
      <c r="WQ112" s="6"/>
      <c r="WR112" s="6"/>
      <c r="WS112" s="6"/>
      <c r="WT112" s="6"/>
      <c r="WU112" s="6"/>
      <c r="WV112" s="6"/>
      <c r="WW112" s="6"/>
      <c r="WX112" s="6"/>
      <c r="WY112" s="6"/>
      <c r="WZ112" s="6"/>
      <c r="XA112" s="6"/>
      <c r="XB112" s="6"/>
      <c r="XC112" s="6"/>
      <c r="XD112" s="6"/>
      <c r="XE112" s="6"/>
      <c r="XF112" s="6"/>
      <c r="XG112" s="6"/>
      <c r="XH112" s="6"/>
      <c r="XI112" s="6"/>
      <c r="XJ112" s="6"/>
      <c r="XK112" s="6"/>
      <c r="XL112" s="6"/>
      <c r="XM112" s="6"/>
      <c r="XN112" s="6"/>
      <c r="XO112" s="6"/>
      <c r="XP112" s="6"/>
      <c r="XQ112" s="6"/>
      <c r="XR112" s="6"/>
      <c r="XS112" s="6"/>
      <c r="XT112" s="6"/>
      <c r="XU112" s="6"/>
      <c r="XV112" s="6"/>
      <c r="XW112" s="6"/>
      <c r="XX112" s="6"/>
      <c r="XY112" s="6"/>
      <c r="XZ112" s="6"/>
      <c r="YA112" s="6"/>
      <c r="YB112" s="6"/>
      <c r="YC112" s="6"/>
      <c r="YD112" s="6"/>
      <c r="YE112" s="6"/>
      <c r="YF112" s="6"/>
      <c r="YG112" s="6"/>
      <c r="YH112" s="6"/>
      <c r="YI112" s="6"/>
      <c r="YJ112" s="6"/>
      <c r="YK112" s="6"/>
      <c r="YL112" s="6"/>
      <c r="YM112" s="6"/>
      <c r="YN112" s="6"/>
      <c r="YO112" s="6"/>
      <c r="YP112" s="6"/>
      <c r="YQ112" s="6"/>
      <c r="YR112" s="6"/>
      <c r="YS112" s="6"/>
      <c r="YT112" s="6"/>
      <c r="YU112" s="6"/>
      <c r="YV112" s="6"/>
      <c r="YW112" s="6"/>
      <c r="YX112" s="6"/>
      <c r="YY112" s="6"/>
      <c r="YZ112" s="6"/>
      <c r="ZA112" s="6"/>
      <c r="ZB112" s="6"/>
      <c r="ZC112" s="6"/>
      <c r="ZD112" s="6"/>
      <c r="ZE112" s="6"/>
      <c r="ZF112" s="6"/>
      <c r="ZG112" s="6"/>
      <c r="ZH112" s="6"/>
      <c r="ZI112" s="6"/>
      <c r="ZJ112" s="6"/>
      <c r="ZK112" s="6"/>
      <c r="ZL112" s="6"/>
      <c r="ZM112" s="6"/>
      <c r="ZN112" s="6"/>
      <c r="ZO112" s="6"/>
      <c r="ZP112" s="6"/>
      <c r="ZQ112" s="6"/>
      <c r="ZR112" s="6"/>
      <c r="ZS112" s="6"/>
      <c r="ZT112" s="6"/>
      <c r="ZU112" s="6"/>
      <c r="ZV112" s="6"/>
      <c r="ZW112" s="6"/>
      <c r="ZX112" s="6"/>
      <c r="ZY112" s="6"/>
      <c r="ZZ112" s="6"/>
      <c r="AAA112" s="6"/>
      <c r="AAB112" s="6"/>
      <c r="AAC112" s="6"/>
      <c r="AAD112" s="6"/>
      <c r="AAE112" s="6"/>
      <c r="AAF112" s="6"/>
      <c r="AAG112" s="6"/>
      <c r="AAH112" s="6"/>
      <c r="AAI112" s="6"/>
      <c r="AAJ112" s="6"/>
      <c r="AAK112" s="6"/>
      <c r="AAL112" s="6"/>
      <c r="AAM112" s="6"/>
      <c r="AAN112" s="6"/>
      <c r="AAO112" s="6"/>
      <c r="AAP112" s="6"/>
      <c r="AAQ112" s="6"/>
      <c r="AAR112" s="6"/>
      <c r="AAS112" s="6"/>
      <c r="AAT112" s="6"/>
      <c r="AAU112" s="6"/>
      <c r="AAV112" s="6"/>
      <c r="AAW112" s="6"/>
      <c r="AAX112" s="6"/>
      <c r="AAY112" s="6"/>
      <c r="AAZ112" s="6"/>
      <c r="ABA112" s="6"/>
      <c r="ABB112" s="6"/>
      <c r="ABC112" s="6"/>
      <c r="ABD112" s="6"/>
      <c r="ABE112" s="6"/>
      <c r="ABF112" s="6"/>
      <c r="ABG112" s="6"/>
      <c r="ABH112" s="6"/>
      <c r="ABI112" s="6"/>
      <c r="ABJ112" s="6"/>
      <c r="ABK112" s="6"/>
      <c r="ABL112" s="6"/>
      <c r="ABM112" s="6"/>
      <c r="ABN112" s="6"/>
      <c r="ABO112" s="6"/>
      <c r="ABP112" s="6"/>
      <c r="ABQ112" s="6"/>
      <c r="ABR112" s="6"/>
      <c r="ABS112" s="6"/>
      <c r="ABT112" s="6"/>
      <c r="ABU112" s="6"/>
      <c r="ABV112" s="6"/>
      <c r="ABW112" s="6"/>
      <c r="ABX112" s="6"/>
      <c r="ABY112" s="6"/>
      <c r="ABZ112" s="6"/>
      <c r="ACA112" s="6"/>
      <c r="ACB112" s="6"/>
      <c r="ACC112" s="6"/>
      <c r="ACD112" s="6"/>
      <c r="ACE112" s="6"/>
      <c r="ACF112" s="6"/>
      <c r="ACG112" s="6"/>
      <c r="ACH112" s="6"/>
      <c r="ACI112" s="6"/>
      <c r="ACJ112" s="6"/>
      <c r="ACK112" s="6"/>
      <c r="ACL112" s="6"/>
      <c r="ACM112" s="6"/>
      <c r="ACN112" s="6"/>
      <c r="ACO112" s="6"/>
      <c r="ACP112" s="6"/>
      <c r="ACQ112" s="6"/>
      <c r="ACR112" s="6"/>
      <c r="ACS112" s="6"/>
      <c r="ACT112" s="6"/>
      <c r="ACU112" s="6"/>
      <c r="ACV112" s="6"/>
      <c r="ACW112" s="6"/>
      <c r="ACX112" s="6"/>
      <c r="ACY112" s="6"/>
      <c r="ACZ112" s="6"/>
      <c r="ADA112" s="6"/>
      <c r="ADB112" s="6"/>
      <c r="ADC112" s="6"/>
      <c r="ADD112" s="6"/>
      <c r="ADE112" s="6"/>
      <c r="ADF112" s="6"/>
      <c r="ADG112" s="6"/>
      <c r="ADH112" s="6"/>
      <c r="ADI112" s="6"/>
      <c r="ADJ112" s="6"/>
      <c r="ADK112" s="6"/>
      <c r="ADL112" s="6"/>
      <c r="ADM112" s="6"/>
      <c r="ADN112" s="6"/>
      <c r="ADO112" s="6"/>
      <c r="ADP112" s="6"/>
      <c r="ADQ112" s="6"/>
      <c r="ADR112" s="6"/>
      <c r="ADS112" s="6"/>
      <c r="ADT112" s="6"/>
      <c r="ADU112" s="6"/>
      <c r="ADV112" s="6"/>
      <c r="ADW112" s="6"/>
      <c r="ADX112" s="6"/>
      <c r="ADY112" s="6"/>
      <c r="ADZ112" s="6"/>
      <c r="AEA112" s="6"/>
      <c r="AEB112" s="6"/>
      <c r="AEC112" s="6"/>
      <c r="AED112" s="6"/>
      <c r="AEE112" s="6"/>
      <c r="AEF112" s="6"/>
      <c r="AEG112" s="6"/>
      <c r="AEH112" s="6"/>
      <c r="AEI112" s="6"/>
      <c r="AEJ112" s="6"/>
      <c r="AEK112" s="6"/>
      <c r="AEL112" s="6"/>
      <c r="AEM112" s="6"/>
      <c r="AEN112" s="6"/>
      <c r="AEO112" s="6"/>
      <c r="AEP112" s="6"/>
      <c r="AEQ112" s="6"/>
      <c r="AER112" s="6"/>
      <c r="AES112" s="6"/>
      <c r="AET112" s="6"/>
      <c r="AEU112" s="6"/>
      <c r="AEV112" s="6"/>
      <c r="AEW112" s="6"/>
      <c r="AEX112" s="6"/>
      <c r="AEY112" s="6"/>
      <c r="AEZ112" s="6"/>
      <c r="AFA112" s="6"/>
      <c r="AFB112" s="6"/>
      <c r="AFC112" s="6"/>
      <c r="AFD112" s="6"/>
      <c r="AFE112" s="6"/>
      <c r="AFF112" s="6"/>
      <c r="AFG112" s="6"/>
      <c r="AFH112" s="6"/>
      <c r="AFI112" s="6"/>
      <c r="AFJ112" s="6"/>
      <c r="AFK112" s="6"/>
      <c r="AFL112" s="6"/>
      <c r="AFM112" s="6"/>
      <c r="AFN112" s="6"/>
      <c r="AFO112" s="6"/>
      <c r="AFP112" s="6"/>
      <c r="AFQ112" s="6"/>
      <c r="AFR112" s="6"/>
      <c r="AFS112" s="6"/>
      <c r="AFT112" s="6"/>
      <c r="AFU112" s="6"/>
      <c r="AFV112" s="6"/>
      <c r="AFW112" s="6"/>
      <c r="AFX112" s="6"/>
      <c r="AFY112" s="6"/>
      <c r="AFZ112" s="6"/>
      <c r="AGA112" s="6"/>
      <c r="AGB112" s="6"/>
      <c r="AGC112" s="6"/>
      <c r="AGD112" s="6"/>
      <c r="AGE112" s="6"/>
      <c r="AGF112" s="6"/>
      <c r="AGG112" s="6"/>
      <c r="AGH112" s="6"/>
      <c r="AGI112" s="6"/>
      <c r="AGJ112" s="6"/>
      <c r="AGK112" s="6"/>
      <c r="AGL112" s="6"/>
      <c r="AGM112" s="6"/>
      <c r="AGN112" s="6"/>
      <c r="AGO112" s="6"/>
      <c r="AGP112" s="6"/>
      <c r="AGQ112" s="6"/>
      <c r="AGR112" s="6"/>
      <c r="AGS112" s="6"/>
      <c r="AGT112" s="6"/>
      <c r="AGU112" s="6"/>
      <c r="AGV112" s="6"/>
      <c r="AGW112" s="6"/>
      <c r="AGX112" s="6"/>
      <c r="AGY112" s="6"/>
      <c r="AGZ112" s="6"/>
      <c r="AHA112" s="6"/>
      <c r="AHB112" s="6"/>
      <c r="AHC112" s="6"/>
      <c r="AHD112" s="6"/>
      <c r="AHE112" s="6"/>
      <c r="AHF112" s="6"/>
      <c r="AHG112" s="6"/>
      <c r="AHH112" s="6"/>
      <c r="AHI112" s="6"/>
      <c r="AHJ112" s="6"/>
      <c r="AHK112" s="6"/>
      <c r="AHL112" s="6"/>
      <c r="AHM112" s="6"/>
      <c r="AHN112" s="6"/>
      <c r="AHO112" s="6"/>
      <c r="AHP112" s="6"/>
      <c r="AHQ112" s="6"/>
      <c r="AHR112" s="6"/>
      <c r="AHS112" s="6"/>
      <c r="AHT112" s="6"/>
      <c r="AHU112" s="6"/>
      <c r="AHV112" s="6"/>
      <c r="AHW112" s="6"/>
      <c r="AHX112" s="6"/>
      <c r="AHY112" s="6"/>
      <c r="AHZ112" s="6"/>
      <c r="AIA112" s="6"/>
      <c r="AIB112" s="6"/>
      <c r="AIC112" s="6"/>
      <c r="AID112" s="6"/>
      <c r="AIE112" s="6"/>
      <c r="AIF112" s="6"/>
      <c r="AIG112" s="6"/>
      <c r="AIH112" s="6"/>
      <c r="AII112" s="6"/>
      <c r="AIJ112" s="6"/>
      <c r="AIK112" s="6"/>
      <c r="AIL112" s="6"/>
      <c r="AIM112" s="6"/>
      <c r="AIN112" s="6"/>
      <c r="AIO112" s="6"/>
      <c r="AIP112" s="6"/>
      <c r="AIQ112" s="6"/>
      <c r="AIR112" s="6"/>
      <c r="AIS112" s="6"/>
      <c r="AIT112" s="6"/>
      <c r="AIU112" s="6"/>
      <c r="AIV112" s="6"/>
      <c r="AIW112" s="6"/>
      <c r="AIX112" s="6"/>
      <c r="AIY112" s="6"/>
      <c r="AIZ112" s="6"/>
      <c r="AJA112" s="6"/>
      <c r="AJB112" s="6"/>
      <c r="AJC112" s="6"/>
      <c r="AJD112" s="6"/>
      <c r="AJE112" s="6"/>
      <c r="AJF112" s="6"/>
      <c r="AJG112" s="6"/>
      <c r="AJH112" s="6"/>
      <c r="AJI112" s="6"/>
      <c r="AJJ112" s="6"/>
      <c r="AJK112" s="6"/>
      <c r="AJL112" s="6"/>
      <c r="AJM112" s="6"/>
      <c r="AJN112" s="6"/>
      <c r="AJO112" s="6"/>
      <c r="AJP112" s="6"/>
      <c r="AJQ112" s="6"/>
      <c r="AJR112" s="6"/>
      <c r="AJS112" s="6"/>
      <c r="AJT112" s="6"/>
      <c r="AJU112" s="6"/>
      <c r="AJV112" s="6"/>
      <c r="AJW112" s="6"/>
      <c r="AJX112" s="6"/>
      <c r="AJY112" s="6"/>
      <c r="AJZ112" s="6"/>
      <c r="AKA112" s="6"/>
      <c r="AKB112" s="6"/>
      <c r="AKC112" s="6"/>
      <c r="AKD112" s="6"/>
      <c r="AKE112" s="6"/>
      <c r="AKF112" s="6"/>
      <c r="AKG112" s="6"/>
      <c r="AKH112" s="6"/>
      <c r="AKI112" s="6"/>
      <c r="AKJ112" s="6"/>
      <c r="AKK112" s="6"/>
      <c r="AKL112" s="6"/>
      <c r="AKM112" s="6"/>
      <c r="AKN112" s="6"/>
      <c r="AKO112" s="6"/>
      <c r="AKP112" s="6"/>
      <c r="AKQ112" s="6"/>
      <c r="AKR112" s="6"/>
      <c r="AKS112" s="6"/>
      <c r="AKT112" s="6"/>
      <c r="AKU112" s="6"/>
      <c r="AKV112" s="6"/>
      <c r="AKW112" s="6"/>
      <c r="AKX112" s="6"/>
      <c r="AKY112" s="6"/>
      <c r="AKZ112" s="6"/>
      <c r="ALA112" s="6"/>
      <c r="ALB112" s="6"/>
      <c r="ALC112" s="6"/>
      <c r="ALD112" s="6"/>
      <c r="ALE112" s="6"/>
      <c r="ALF112" s="6"/>
      <c r="ALG112" s="6"/>
      <c r="ALH112" s="6"/>
      <c r="ALI112" s="6"/>
      <c r="ALJ112" s="6"/>
      <c r="ALK112" s="6"/>
      <c r="ALL112" s="6"/>
      <c r="ALM112" s="6"/>
      <c r="ALN112" s="6"/>
      <c r="ALO112" s="6"/>
      <c r="ALP112" s="6"/>
      <c r="ALQ112" s="6"/>
      <c r="ALR112" s="6"/>
      <c r="ALS112" s="6"/>
      <c r="ALT112" s="6"/>
      <c r="ALU112" s="6"/>
      <c r="ALV112" s="6"/>
      <c r="ALW112" s="6"/>
      <c r="ALX112" s="6"/>
      <c r="ALY112" s="6"/>
      <c r="ALZ112" s="6"/>
      <c r="AMA112" s="6"/>
      <c r="AMB112" s="6"/>
      <c r="AMC112" s="6"/>
      <c r="AMD112" s="6"/>
      <c r="AME112" s="6"/>
      <c r="AMF112" s="6"/>
      <c r="AMG112" s="6"/>
      <c r="AMH112" s="6"/>
      <c r="AMI112" s="6"/>
      <c r="AMJ112" s="6"/>
      <c r="AMK112" s="6"/>
      <c r="AML112" s="6"/>
      <c r="AMM112" s="6"/>
      <c r="AMN112" s="6"/>
      <c r="AMO112" s="6"/>
      <c r="AMP112" s="6"/>
      <c r="AMQ112" s="6"/>
      <c r="AMR112" s="6"/>
      <c r="AMS112" s="6"/>
      <c r="AMT112" s="6"/>
      <c r="AMU112" s="6"/>
      <c r="AMV112" s="6"/>
      <c r="AMW112" s="6"/>
      <c r="AMX112" s="6"/>
      <c r="AMY112" s="6"/>
      <c r="AMZ112" s="6"/>
      <c r="ANA112" s="6"/>
      <c r="ANB112" s="6"/>
      <c r="ANC112" s="6"/>
      <c r="AND112" s="6"/>
      <c r="ANE112" s="6"/>
      <c r="ANF112" s="6"/>
      <c r="ANG112" s="6"/>
      <c r="ANH112" s="6"/>
      <c r="ANI112" s="6"/>
      <c r="ANJ112" s="6"/>
      <c r="ANK112" s="6"/>
      <c r="ANL112" s="6"/>
      <c r="ANM112" s="6"/>
      <c r="ANN112" s="6"/>
      <c r="ANO112" s="6"/>
      <c r="ANP112" s="6"/>
      <c r="ANQ112" s="6"/>
      <c r="ANR112" s="6"/>
      <c r="ANS112" s="6"/>
      <c r="ANT112" s="6"/>
      <c r="ANU112" s="6"/>
      <c r="ANV112" s="6"/>
      <c r="ANW112" s="6"/>
      <c r="ANX112" s="6"/>
      <c r="ANY112" s="6"/>
      <c r="ANZ112" s="6"/>
      <c r="AOA112" s="6"/>
      <c r="AOB112" s="6"/>
      <c r="AOC112" s="6"/>
      <c r="AOD112" s="6"/>
      <c r="AOE112" s="6"/>
      <c r="AOF112" s="6"/>
      <c r="AOG112" s="6"/>
      <c r="AOH112" s="6"/>
      <c r="AOI112" s="6"/>
      <c r="AOJ112" s="6"/>
      <c r="AOK112" s="6"/>
      <c r="AOL112" s="6"/>
      <c r="AOM112" s="6"/>
      <c r="AON112" s="6"/>
      <c r="AOO112" s="6"/>
      <c r="AOP112" s="6"/>
      <c r="AOQ112" s="6"/>
      <c r="AOR112" s="6"/>
      <c r="AOS112" s="6"/>
      <c r="AOT112" s="6"/>
      <c r="AOU112" s="6"/>
      <c r="AOV112" s="6"/>
      <c r="AOW112" s="6"/>
      <c r="AOX112" s="6"/>
      <c r="AOY112" s="6"/>
      <c r="AOZ112" s="6"/>
      <c r="APA112" s="6"/>
      <c r="APB112" s="6"/>
      <c r="APC112" s="6"/>
      <c r="APD112" s="6"/>
      <c r="APE112" s="6"/>
      <c r="APF112" s="6"/>
      <c r="APG112" s="6"/>
      <c r="APH112" s="6"/>
      <c r="API112" s="6"/>
      <c r="APJ112" s="6"/>
      <c r="APK112" s="6"/>
      <c r="APL112" s="6"/>
      <c r="APM112" s="6"/>
      <c r="APN112" s="6"/>
      <c r="APO112" s="6"/>
      <c r="APP112" s="6"/>
      <c r="APQ112" s="6"/>
      <c r="APR112" s="6"/>
      <c r="APS112" s="6"/>
      <c r="APT112" s="6"/>
      <c r="APU112" s="6"/>
      <c r="APV112" s="6"/>
      <c r="APW112" s="6"/>
      <c r="APX112" s="6"/>
      <c r="APY112" s="6"/>
      <c r="APZ112" s="6"/>
      <c r="AQA112" s="6"/>
      <c r="AQB112" s="6"/>
      <c r="AQC112" s="6"/>
      <c r="AQD112" s="6"/>
      <c r="AQE112" s="6"/>
      <c r="AQF112" s="6"/>
      <c r="AQG112" s="6"/>
      <c r="AQH112" s="6"/>
      <c r="AQI112" s="6"/>
      <c r="AQJ112" s="6"/>
      <c r="AQK112" s="6"/>
      <c r="AQL112" s="6"/>
      <c r="AQM112" s="6"/>
      <c r="AQN112" s="6"/>
      <c r="AQO112" s="6"/>
      <c r="AQP112" s="6"/>
      <c r="AQQ112" s="6"/>
      <c r="AQR112" s="6"/>
      <c r="AQS112" s="6"/>
      <c r="AQT112" s="6"/>
      <c r="AQU112" s="6"/>
      <c r="AQV112" s="6"/>
      <c r="AQW112" s="6"/>
      <c r="AQX112" s="6"/>
      <c r="AQY112" s="6"/>
      <c r="AQZ112" s="6"/>
      <c r="ARA112" s="6"/>
      <c r="ARB112" s="6"/>
      <c r="ARC112" s="6"/>
      <c r="ARD112" s="6"/>
      <c r="ARE112" s="6"/>
      <c r="ARF112" s="6"/>
      <c r="ARG112" s="6"/>
      <c r="ARH112" s="6"/>
      <c r="ARI112" s="6"/>
      <c r="ARJ112" s="6"/>
      <c r="ARK112" s="6"/>
      <c r="ARL112" s="6"/>
      <c r="ARM112" s="6"/>
      <c r="ARN112" s="6"/>
      <c r="ARO112" s="6"/>
      <c r="ARP112" s="6"/>
      <c r="ARQ112" s="6"/>
      <c r="ARR112" s="6"/>
      <c r="ARS112" s="6"/>
      <c r="ART112" s="6"/>
      <c r="ARU112" s="6"/>
      <c r="ARV112" s="6"/>
      <c r="ARW112" s="6"/>
      <c r="ARX112" s="6"/>
      <c r="ARY112" s="6"/>
      <c r="ARZ112" s="6"/>
      <c r="ASA112" s="6"/>
      <c r="ASB112" s="6"/>
      <c r="ASC112" s="6"/>
      <c r="ASD112" s="6"/>
      <c r="ASE112" s="6"/>
      <c r="ASF112" s="6"/>
      <c r="ASG112" s="6"/>
    </row>
    <row r="113" spans="1:1175" x14ac:dyDescent="0.25">
      <c r="A113" s="11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  <c r="IV113" s="6"/>
      <c r="IW113" s="6"/>
      <c r="IX113" s="6"/>
      <c r="IY113" s="6"/>
      <c r="IZ113" s="6"/>
      <c r="JA113" s="6"/>
      <c r="JB113" s="6"/>
      <c r="JC113" s="6"/>
      <c r="JD113" s="6"/>
      <c r="JE113" s="6"/>
      <c r="JF113" s="6"/>
      <c r="JG113" s="6"/>
      <c r="JH113" s="6"/>
      <c r="JI113" s="6"/>
      <c r="JJ113" s="6"/>
      <c r="JK113" s="6"/>
      <c r="JL113" s="6"/>
      <c r="JM113" s="6"/>
      <c r="JN113" s="6"/>
      <c r="JO113" s="6"/>
      <c r="JP113" s="6"/>
      <c r="JQ113" s="6"/>
      <c r="JR113" s="6"/>
      <c r="JS113" s="6"/>
      <c r="JT113" s="6"/>
      <c r="JU113" s="6"/>
      <c r="JV113" s="6"/>
      <c r="JW113" s="6"/>
      <c r="JX113" s="6"/>
      <c r="JY113" s="6"/>
      <c r="JZ113" s="6"/>
      <c r="KA113" s="6"/>
      <c r="KB113" s="6"/>
      <c r="KC113" s="6"/>
      <c r="KD113" s="6"/>
      <c r="KE113" s="6"/>
      <c r="KF113" s="6"/>
      <c r="KG113" s="6"/>
      <c r="KH113" s="6"/>
      <c r="KI113" s="6"/>
      <c r="KJ113" s="6"/>
      <c r="KK113" s="6"/>
      <c r="KL113" s="6"/>
      <c r="KM113" s="6"/>
      <c r="KN113" s="6"/>
      <c r="KO113" s="6"/>
      <c r="KP113" s="6"/>
      <c r="KQ113" s="6"/>
      <c r="KR113" s="6"/>
      <c r="KS113" s="6"/>
      <c r="KT113" s="6"/>
      <c r="KU113" s="6"/>
      <c r="KV113" s="6"/>
      <c r="KW113" s="6"/>
      <c r="KX113" s="6"/>
      <c r="KY113" s="6"/>
      <c r="KZ113" s="6"/>
      <c r="LA113" s="6"/>
      <c r="LB113" s="6"/>
      <c r="LC113" s="6"/>
      <c r="LD113" s="6"/>
      <c r="LE113" s="6"/>
      <c r="LF113" s="6"/>
      <c r="LG113" s="6"/>
      <c r="LH113" s="6"/>
      <c r="LI113" s="6"/>
      <c r="LJ113" s="6"/>
      <c r="LK113" s="6"/>
      <c r="LL113" s="6"/>
      <c r="LM113" s="6"/>
      <c r="LN113" s="6"/>
      <c r="LO113" s="6"/>
      <c r="LP113" s="6"/>
      <c r="LQ113" s="6"/>
      <c r="LR113" s="6"/>
      <c r="LS113" s="6"/>
      <c r="LT113" s="6"/>
      <c r="LU113" s="6"/>
      <c r="LV113" s="6"/>
      <c r="LW113" s="6"/>
      <c r="LX113" s="6"/>
      <c r="LY113" s="6"/>
      <c r="LZ113" s="6"/>
      <c r="MA113" s="6"/>
      <c r="MB113" s="6"/>
      <c r="MC113" s="6"/>
      <c r="MD113" s="6"/>
      <c r="ME113" s="6"/>
      <c r="MF113" s="6"/>
      <c r="MG113" s="6"/>
      <c r="MH113" s="6"/>
      <c r="MI113" s="6"/>
      <c r="MJ113" s="6"/>
      <c r="MK113" s="6"/>
      <c r="ML113" s="6"/>
      <c r="MM113" s="6"/>
      <c r="MN113" s="6"/>
      <c r="MO113" s="6"/>
      <c r="MP113" s="6"/>
      <c r="MQ113" s="6"/>
      <c r="MR113" s="6"/>
      <c r="MS113" s="6"/>
      <c r="MT113" s="6"/>
      <c r="MU113" s="6"/>
      <c r="MV113" s="6"/>
      <c r="MW113" s="6"/>
      <c r="MX113" s="6"/>
      <c r="MY113" s="6"/>
      <c r="MZ113" s="6"/>
      <c r="NA113" s="6"/>
      <c r="NB113" s="6"/>
      <c r="NC113" s="6"/>
      <c r="ND113" s="6"/>
      <c r="NE113" s="6"/>
      <c r="NF113" s="6"/>
      <c r="NG113" s="6"/>
      <c r="NH113" s="6"/>
      <c r="NI113" s="6"/>
      <c r="NJ113" s="6"/>
      <c r="NK113" s="6"/>
      <c r="NL113" s="6"/>
      <c r="NM113" s="6"/>
      <c r="NN113" s="6"/>
      <c r="NO113" s="6"/>
      <c r="NP113" s="6"/>
      <c r="NQ113" s="6"/>
      <c r="NR113" s="6"/>
      <c r="NS113" s="6"/>
      <c r="NT113" s="6"/>
      <c r="NU113" s="6"/>
      <c r="NV113" s="6"/>
      <c r="NW113" s="6"/>
      <c r="NX113" s="6"/>
      <c r="NY113" s="6"/>
      <c r="NZ113" s="6"/>
      <c r="OA113" s="6"/>
      <c r="OB113" s="6"/>
      <c r="OC113" s="6"/>
      <c r="OD113" s="6"/>
      <c r="OE113" s="6"/>
      <c r="OF113" s="6"/>
      <c r="OG113" s="6"/>
      <c r="OH113" s="6"/>
      <c r="OI113" s="6"/>
      <c r="OJ113" s="6"/>
      <c r="OK113" s="6"/>
      <c r="OL113" s="6"/>
      <c r="OM113" s="6"/>
      <c r="ON113" s="6"/>
      <c r="OO113" s="6"/>
      <c r="OP113" s="6"/>
      <c r="OQ113" s="6"/>
      <c r="OR113" s="6"/>
      <c r="OS113" s="6"/>
      <c r="OT113" s="6"/>
      <c r="OU113" s="6"/>
      <c r="OV113" s="6"/>
      <c r="OW113" s="6"/>
      <c r="OX113" s="6"/>
      <c r="OY113" s="6"/>
      <c r="OZ113" s="6"/>
      <c r="PA113" s="6"/>
      <c r="PB113" s="6"/>
      <c r="PC113" s="6"/>
      <c r="PD113" s="6"/>
      <c r="PE113" s="6"/>
      <c r="PF113" s="6"/>
      <c r="PG113" s="6"/>
      <c r="PH113" s="6"/>
      <c r="PI113" s="6"/>
      <c r="PJ113" s="6"/>
      <c r="PK113" s="6"/>
      <c r="PL113" s="6"/>
      <c r="PM113" s="6"/>
      <c r="PN113" s="6"/>
      <c r="PO113" s="6"/>
      <c r="PP113" s="6"/>
      <c r="PQ113" s="6"/>
      <c r="PR113" s="6"/>
      <c r="PS113" s="6"/>
      <c r="PT113" s="6"/>
      <c r="PU113" s="6"/>
      <c r="PV113" s="6"/>
      <c r="PW113" s="6"/>
      <c r="PX113" s="6"/>
      <c r="PY113" s="6"/>
      <c r="PZ113" s="6"/>
      <c r="QA113" s="6"/>
      <c r="QB113" s="6"/>
      <c r="QC113" s="6"/>
      <c r="QD113" s="6"/>
      <c r="QE113" s="6"/>
      <c r="QF113" s="6"/>
      <c r="QG113" s="6"/>
      <c r="QH113" s="6"/>
      <c r="QI113" s="6"/>
      <c r="QJ113" s="6"/>
      <c r="QK113" s="6"/>
      <c r="QL113" s="6"/>
      <c r="QM113" s="6"/>
      <c r="QN113" s="6"/>
      <c r="QO113" s="6"/>
      <c r="QP113" s="6"/>
      <c r="QQ113" s="6"/>
      <c r="QR113" s="6"/>
      <c r="QS113" s="6"/>
      <c r="QT113" s="6"/>
      <c r="QU113" s="6"/>
      <c r="QV113" s="6"/>
      <c r="QW113" s="6"/>
      <c r="QX113" s="6"/>
      <c r="QY113" s="6"/>
      <c r="QZ113" s="6"/>
      <c r="RA113" s="6"/>
      <c r="RB113" s="6"/>
      <c r="RC113" s="6"/>
      <c r="RD113" s="6"/>
      <c r="RE113" s="6"/>
      <c r="RF113" s="6"/>
      <c r="RG113" s="6"/>
      <c r="RH113" s="6"/>
      <c r="RI113" s="6"/>
      <c r="RJ113" s="6"/>
      <c r="RK113" s="6"/>
      <c r="RL113" s="6"/>
      <c r="RM113" s="6"/>
      <c r="RN113" s="6"/>
      <c r="RO113" s="6"/>
      <c r="RP113" s="6"/>
      <c r="RQ113" s="6"/>
      <c r="RR113" s="6"/>
      <c r="RS113" s="6"/>
      <c r="RT113" s="6"/>
      <c r="RU113" s="6"/>
      <c r="RV113" s="6"/>
      <c r="RW113" s="6"/>
      <c r="RX113" s="6"/>
      <c r="RY113" s="6"/>
      <c r="RZ113" s="6"/>
      <c r="SA113" s="6"/>
      <c r="SB113" s="6"/>
      <c r="SC113" s="6"/>
      <c r="SD113" s="6"/>
      <c r="SE113" s="6"/>
      <c r="SF113" s="6"/>
      <c r="SG113" s="6"/>
      <c r="SH113" s="6"/>
      <c r="SI113" s="6"/>
      <c r="SJ113" s="6"/>
      <c r="SK113" s="6"/>
      <c r="SL113" s="6"/>
      <c r="SM113" s="6"/>
      <c r="SN113" s="6"/>
      <c r="SO113" s="6"/>
      <c r="SP113" s="6"/>
      <c r="SQ113" s="6"/>
      <c r="SR113" s="6"/>
      <c r="SS113" s="6"/>
      <c r="ST113" s="6"/>
      <c r="SU113" s="6"/>
      <c r="SV113" s="6"/>
      <c r="SW113" s="6"/>
      <c r="SX113" s="6"/>
      <c r="SY113" s="6"/>
      <c r="SZ113" s="6"/>
      <c r="TA113" s="6"/>
      <c r="TB113" s="6"/>
      <c r="TC113" s="6"/>
      <c r="TD113" s="6"/>
      <c r="TE113" s="6"/>
      <c r="TF113" s="6"/>
      <c r="TG113" s="6"/>
      <c r="TH113" s="6"/>
      <c r="TI113" s="6"/>
      <c r="TJ113" s="6"/>
      <c r="TK113" s="6"/>
      <c r="TL113" s="6"/>
      <c r="TM113" s="6"/>
      <c r="TN113" s="6"/>
      <c r="TO113" s="6"/>
      <c r="TP113" s="6"/>
      <c r="TQ113" s="6"/>
      <c r="TR113" s="6"/>
      <c r="TS113" s="6"/>
      <c r="TT113" s="6"/>
      <c r="TU113" s="6"/>
      <c r="TV113" s="6"/>
      <c r="TW113" s="6"/>
      <c r="TX113" s="6"/>
      <c r="TY113" s="6"/>
      <c r="TZ113" s="6"/>
      <c r="UA113" s="6"/>
      <c r="UB113" s="6"/>
      <c r="UC113" s="6"/>
      <c r="UD113" s="6"/>
      <c r="UE113" s="6"/>
      <c r="UF113" s="6"/>
      <c r="UG113" s="6"/>
      <c r="UH113" s="6"/>
      <c r="UI113" s="6"/>
      <c r="UJ113" s="6"/>
      <c r="UK113" s="6"/>
      <c r="UL113" s="6"/>
      <c r="UM113" s="6"/>
      <c r="UN113" s="6"/>
      <c r="UO113" s="6"/>
      <c r="UP113" s="6"/>
      <c r="UQ113" s="6"/>
      <c r="UR113" s="6"/>
      <c r="US113" s="6"/>
      <c r="UT113" s="6"/>
      <c r="UU113" s="6"/>
      <c r="UV113" s="6"/>
      <c r="UW113" s="6"/>
      <c r="UX113" s="6"/>
      <c r="UY113" s="6"/>
      <c r="UZ113" s="6"/>
      <c r="VA113" s="6"/>
      <c r="VB113" s="6"/>
      <c r="VC113" s="6"/>
      <c r="VD113" s="6"/>
      <c r="VE113" s="6"/>
      <c r="VF113" s="6"/>
      <c r="VG113" s="6"/>
      <c r="VH113" s="6"/>
      <c r="VI113" s="6"/>
      <c r="VJ113" s="6"/>
      <c r="VK113" s="6"/>
      <c r="VL113" s="6"/>
      <c r="VM113" s="6"/>
      <c r="VN113" s="6"/>
      <c r="VO113" s="6"/>
      <c r="VP113" s="6"/>
      <c r="VQ113" s="6"/>
      <c r="VR113" s="6"/>
      <c r="VS113" s="6"/>
      <c r="VT113" s="6"/>
      <c r="VU113" s="6"/>
      <c r="VV113" s="6"/>
      <c r="VW113" s="6"/>
      <c r="VX113" s="6"/>
      <c r="VY113" s="6"/>
      <c r="VZ113" s="6"/>
      <c r="WA113" s="6"/>
      <c r="WB113" s="6"/>
      <c r="WC113" s="6"/>
      <c r="WD113" s="6"/>
      <c r="WE113" s="6"/>
      <c r="WF113" s="6"/>
      <c r="WG113" s="6"/>
      <c r="WH113" s="6"/>
      <c r="WI113" s="6"/>
      <c r="WJ113" s="6"/>
      <c r="WK113" s="6"/>
      <c r="WL113" s="6"/>
      <c r="WM113" s="6"/>
      <c r="WN113" s="6"/>
      <c r="WO113" s="6"/>
      <c r="WP113" s="6"/>
      <c r="WQ113" s="6"/>
      <c r="WR113" s="6"/>
      <c r="WS113" s="6"/>
      <c r="WT113" s="6"/>
      <c r="WU113" s="6"/>
      <c r="WV113" s="6"/>
      <c r="WW113" s="6"/>
      <c r="WX113" s="6"/>
      <c r="WY113" s="6"/>
      <c r="WZ113" s="6"/>
      <c r="XA113" s="6"/>
      <c r="XB113" s="6"/>
      <c r="XC113" s="6"/>
      <c r="XD113" s="6"/>
      <c r="XE113" s="6"/>
      <c r="XF113" s="6"/>
      <c r="XG113" s="6"/>
      <c r="XH113" s="6"/>
      <c r="XI113" s="6"/>
      <c r="XJ113" s="6"/>
      <c r="XK113" s="6"/>
      <c r="XL113" s="6"/>
      <c r="XM113" s="6"/>
      <c r="XN113" s="6"/>
      <c r="XO113" s="6"/>
      <c r="XP113" s="6"/>
      <c r="XQ113" s="6"/>
      <c r="XR113" s="6"/>
      <c r="XS113" s="6"/>
      <c r="XT113" s="6"/>
      <c r="XU113" s="6"/>
      <c r="XV113" s="6"/>
      <c r="XW113" s="6"/>
      <c r="XX113" s="6"/>
      <c r="XY113" s="6"/>
      <c r="XZ113" s="6"/>
      <c r="YA113" s="6"/>
      <c r="YB113" s="6"/>
      <c r="YC113" s="6"/>
      <c r="YD113" s="6"/>
      <c r="YE113" s="6"/>
      <c r="YF113" s="6"/>
      <c r="YG113" s="6"/>
      <c r="YH113" s="6"/>
      <c r="YI113" s="6"/>
      <c r="YJ113" s="6"/>
      <c r="YK113" s="6"/>
      <c r="YL113" s="6"/>
      <c r="YM113" s="6"/>
      <c r="YN113" s="6"/>
      <c r="YO113" s="6"/>
      <c r="YP113" s="6"/>
      <c r="YQ113" s="6"/>
      <c r="YR113" s="6"/>
      <c r="YS113" s="6"/>
      <c r="YT113" s="6"/>
      <c r="YU113" s="6"/>
      <c r="YV113" s="6"/>
      <c r="YW113" s="6"/>
      <c r="YX113" s="6"/>
      <c r="YY113" s="6"/>
      <c r="YZ113" s="6"/>
      <c r="ZA113" s="6"/>
      <c r="ZB113" s="6"/>
      <c r="ZC113" s="6"/>
      <c r="ZD113" s="6"/>
      <c r="ZE113" s="6"/>
      <c r="ZF113" s="6"/>
      <c r="ZG113" s="6"/>
      <c r="ZH113" s="6"/>
      <c r="ZI113" s="6"/>
      <c r="ZJ113" s="6"/>
      <c r="ZK113" s="6"/>
      <c r="ZL113" s="6"/>
      <c r="ZM113" s="6"/>
      <c r="ZN113" s="6"/>
      <c r="ZO113" s="6"/>
      <c r="ZP113" s="6"/>
      <c r="ZQ113" s="6"/>
      <c r="ZR113" s="6"/>
      <c r="ZS113" s="6"/>
      <c r="ZT113" s="6"/>
      <c r="ZU113" s="6"/>
      <c r="ZV113" s="6"/>
      <c r="ZW113" s="6"/>
      <c r="ZX113" s="6"/>
      <c r="ZY113" s="6"/>
      <c r="ZZ113" s="6"/>
      <c r="AAA113" s="6"/>
      <c r="AAB113" s="6"/>
      <c r="AAC113" s="6"/>
      <c r="AAD113" s="6"/>
      <c r="AAE113" s="6"/>
      <c r="AAF113" s="6"/>
      <c r="AAG113" s="6"/>
      <c r="AAH113" s="6"/>
      <c r="AAI113" s="6"/>
      <c r="AAJ113" s="6"/>
      <c r="AAK113" s="6"/>
      <c r="AAL113" s="6"/>
      <c r="AAM113" s="6"/>
      <c r="AAN113" s="6"/>
      <c r="AAO113" s="6"/>
      <c r="AAP113" s="6"/>
      <c r="AAQ113" s="6"/>
      <c r="AAR113" s="6"/>
      <c r="AAS113" s="6"/>
      <c r="AAT113" s="6"/>
      <c r="AAU113" s="6"/>
      <c r="AAV113" s="6"/>
      <c r="AAW113" s="6"/>
      <c r="AAX113" s="6"/>
      <c r="AAY113" s="6"/>
      <c r="AAZ113" s="6"/>
      <c r="ABA113" s="6"/>
      <c r="ABB113" s="6"/>
      <c r="ABC113" s="6"/>
      <c r="ABD113" s="6"/>
      <c r="ABE113" s="6"/>
      <c r="ABF113" s="6"/>
      <c r="ABG113" s="6"/>
      <c r="ABH113" s="6"/>
      <c r="ABI113" s="6"/>
      <c r="ABJ113" s="6"/>
      <c r="ABK113" s="6"/>
      <c r="ABL113" s="6"/>
      <c r="ABM113" s="6"/>
      <c r="ABN113" s="6"/>
      <c r="ABO113" s="6"/>
      <c r="ABP113" s="6"/>
      <c r="ABQ113" s="6"/>
      <c r="ABR113" s="6"/>
      <c r="ABS113" s="6"/>
      <c r="ABT113" s="6"/>
      <c r="ABU113" s="6"/>
      <c r="ABV113" s="6"/>
      <c r="ABW113" s="6"/>
      <c r="ABX113" s="6"/>
      <c r="ABY113" s="6"/>
      <c r="ABZ113" s="6"/>
      <c r="ACA113" s="6"/>
      <c r="ACB113" s="6"/>
      <c r="ACC113" s="6"/>
      <c r="ACD113" s="6"/>
      <c r="ACE113" s="6"/>
      <c r="ACF113" s="6"/>
      <c r="ACG113" s="6"/>
      <c r="ACH113" s="6"/>
      <c r="ACI113" s="6"/>
      <c r="ACJ113" s="6"/>
      <c r="ACK113" s="6"/>
      <c r="ACL113" s="6"/>
      <c r="ACM113" s="6"/>
      <c r="ACN113" s="6"/>
      <c r="ACO113" s="6"/>
      <c r="ACP113" s="6"/>
      <c r="ACQ113" s="6"/>
      <c r="ACR113" s="6"/>
      <c r="ACS113" s="6"/>
      <c r="ACT113" s="6"/>
      <c r="ACU113" s="6"/>
      <c r="ACV113" s="6"/>
      <c r="ACW113" s="6"/>
      <c r="ACX113" s="6"/>
      <c r="ACY113" s="6"/>
      <c r="ACZ113" s="6"/>
      <c r="ADA113" s="6"/>
      <c r="ADB113" s="6"/>
      <c r="ADC113" s="6"/>
      <c r="ADD113" s="6"/>
      <c r="ADE113" s="6"/>
      <c r="ADF113" s="6"/>
      <c r="ADG113" s="6"/>
      <c r="ADH113" s="6"/>
      <c r="ADI113" s="6"/>
      <c r="ADJ113" s="6"/>
      <c r="ADK113" s="6"/>
      <c r="ADL113" s="6"/>
      <c r="ADM113" s="6"/>
      <c r="ADN113" s="6"/>
      <c r="ADO113" s="6"/>
      <c r="ADP113" s="6"/>
      <c r="ADQ113" s="6"/>
      <c r="ADR113" s="6"/>
      <c r="ADS113" s="6"/>
      <c r="ADT113" s="6"/>
      <c r="ADU113" s="6"/>
      <c r="ADV113" s="6"/>
      <c r="ADW113" s="6"/>
      <c r="ADX113" s="6"/>
      <c r="ADY113" s="6"/>
      <c r="ADZ113" s="6"/>
      <c r="AEA113" s="6"/>
      <c r="AEB113" s="6"/>
      <c r="AEC113" s="6"/>
      <c r="AED113" s="6"/>
      <c r="AEE113" s="6"/>
      <c r="AEF113" s="6"/>
      <c r="AEG113" s="6"/>
      <c r="AEH113" s="6"/>
      <c r="AEI113" s="6"/>
      <c r="AEJ113" s="6"/>
      <c r="AEK113" s="6"/>
      <c r="AEL113" s="6"/>
      <c r="AEM113" s="6"/>
      <c r="AEN113" s="6"/>
      <c r="AEO113" s="6"/>
      <c r="AEP113" s="6"/>
      <c r="AEQ113" s="6"/>
      <c r="AER113" s="6"/>
      <c r="AES113" s="6"/>
      <c r="AET113" s="6"/>
      <c r="AEU113" s="6"/>
      <c r="AEV113" s="6"/>
      <c r="AEW113" s="6"/>
      <c r="AEX113" s="6"/>
      <c r="AEY113" s="6"/>
      <c r="AEZ113" s="6"/>
      <c r="AFA113" s="6"/>
      <c r="AFB113" s="6"/>
      <c r="AFC113" s="6"/>
      <c r="AFD113" s="6"/>
      <c r="AFE113" s="6"/>
      <c r="AFF113" s="6"/>
      <c r="AFG113" s="6"/>
      <c r="AFH113" s="6"/>
      <c r="AFI113" s="6"/>
      <c r="AFJ113" s="6"/>
      <c r="AFK113" s="6"/>
      <c r="AFL113" s="6"/>
      <c r="AFM113" s="6"/>
      <c r="AFN113" s="6"/>
      <c r="AFO113" s="6"/>
      <c r="AFP113" s="6"/>
      <c r="AFQ113" s="6"/>
      <c r="AFR113" s="6"/>
      <c r="AFS113" s="6"/>
      <c r="AFT113" s="6"/>
      <c r="AFU113" s="6"/>
      <c r="AFV113" s="6"/>
      <c r="AFW113" s="6"/>
      <c r="AFX113" s="6"/>
      <c r="AFY113" s="6"/>
      <c r="AFZ113" s="6"/>
      <c r="AGA113" s="6"/>
      <c r="AGB113" s="6"/>
      <c r="AGC113" s="6"/>
      <c r="AGD113" s="6"/>
      <c r="AGE113" s="6"/>
      <c r="AGF113" s="6"/>
      <c r="AGG113" s="6"/>
      <c r="AGH113" s="6"/>
      <c r="AGI113" s="6"/>
      <c r="AGJ113" s="6"/>
      <c r="AGK113" s="6"/>
      <c r="AGL113" s="6"/>
      <c r="AGM113" s="6"/>
      <c r="AGN113" s="6"/>
      <c r="AGO113" s="6"/>
      <c r="AGP113" s="6"/>
      <c r="AGQ113" s="6"/>
      <c r="AGR113" s="6"/>
      <c r="AGS113" s="6"/>
      <c r="AGT113" s="6"/>
      <c r="AGU113" s="6"/>
      <c r="AGV113" s="6"/>
      <c r="AGW113" s="6"/>
      <c r="AGX113" s="6"/>
      <c r="AGY113" s="6"/>
      <c r="AGZ113" s="6"/>
      <c r="AHA113" s="6"/>
      <c r="AHB113" s="6"/>
      <c r="AHC113" s="6"/>
      <c r="AHD113" s="6"/>
      <c r="AHE113" s="6"/>
      <c r="AHF113" s="6"/>
      <c r="AHG113" s="6"/>
      <c r="AHH113" s="6"/>
      <c r="AHI113" s="6"/>
      <c r="AHJ113" s="6"/>
      <c r="AHK113" s="6"/>
      <c r="AHL113" s="6"/>
      <c r="AHM113" s="6"/>
      <c r="AHN113" s="6"/>
      <c r="AHO113" s="6"/>
      <c r="AHP113" s="6"/>
      <c r="AHQ113" s="6"/>
      <c r="AHR113" s="6"/>
      <c r="AHS113" s="6"/>
      <c r="AHT113" s="6"/>
      <c r="AHU113" s="6"/>
      <c r="AHV113" s="6"/>
      <c r="AHW113" s="6"/>
      <c r="AHX113" s="6"/>
      <c r="AHY113" s="6"/>
      <c r="AHZ113" s="6"/>
      <c r="AIA113" s="6"/>
      <c r="AIB113" s="6"/>
      <c r="AIC113" s="6"/>
      <c r="AID113" s="6"/>
      <c r="AIE113" s="6"/>
      <c r="AIF113" s="6"/>
      <c r="AIG113" s="6"/>
      <c r="AIH113" s="6"/>
      <c r="AII113" s="6"/>
      <c r="AIJ113" s="6"/>
      <c r="AIK113" s="6"/>
      <c r="AIL113" s="6"/>
      <c r="AIM113" s="6"/>
      <c r="AIN113" s="6"/>
      <c r="AIO113" s="6"/>
      <c r="AIP113" s="6"/>
      <c r="AIQ113" s="6"/>
      <c r="AIR113" s="6"/>
      <c r="AIS113" s="6"/>
      <c r="AIT113" s="6"/>
      <c r="AIU113" s="6"/>
      <c r="AIV113" s="6"/>
      <c r="AIW113" s="6"/>
      <c r="AIX113" s="6"/>
      <c r="AIY113" s="6"/>
      <c r="AIZ113" s="6"/>
      <c r="AJA113" s="6"/>
      <c r="AJB113" s="6"/>
      <c r="AJC113" s="6"/>
      <c r="AJD113" s="6"/>
      <c r="AJE113" s="6"/>
      <c r="AJF113" s="6"/>
      <c r="AJG113" s="6"/>
      <c r="AJH113" s="6"/>
      <c r="AJI113" s="6"/>
      <c r="AJJ113" s="6"/>
      <c r="AJK113" s="6"/>
      <c r="AJL113" s="6"/>
      <c r="AJM113" s="6"/>
      <c r="AJN113" s="6"/>
      <c r="AJO113" s="6"/>
      <c r="AJP113" s="6"/>
      <c r="AJQ113" s="6"/>
      <c r="AJR113" s="6"/>
      <c r="AJS113" s="6"/>
      <c r="AJT113" s="6"/>
      <c r="AJU113" s="6"/>
      <c r="AJV113" s="6"/>
      <c r="AJW113" s="6"/>
      <c r="AJX113" s="6"/>
      <c r="AJY113" s="6"/>
      <c r="AJZ113" s="6"/>
      <c r="AKA113" s="6"/>
      <c r="AKB113" s="6"/>
      <c r="AKC113" s="6"/>
      <c r="AKD113" s="6"/>
      <c r="AKE113" s="6"/>
      <c r="AKF113" s="6"/>
      <c r="AKG113" s="6"/>
      <c r="AKH113" s="6"/>
      <c r="AKI113" s="6"/>
      <c r="AKJ113" s="6"/>
      <c r="AKK113" s="6"/>
      <c r="AKL113" s="6"/>
      <c r="AKM113" s="6"/>
      <c r="AKN113" s="6"/>
      <c r="AKO113" s="6"/>
      <c r="AKP113" s="6"/>
      <c r="AKQ113" s="6"/>
      <c r="AKR113" s="6"/>
      <c r="AKS113" s="6"/>
      <c r="AKT113" s="6"/>
      <c r="AKU113" s="6"/>
      <c r="AKV113" s="6"/>
      <c r="AKW113" s="6"/>
      <c r="AKX113" s="6"/>
      <c r="AKY113" s="6"/>
      <c r="AKZ113" s="6"/>
      <c r="ALA113" s="6"/>
      <c r="ALB113" s="6"/>
      <c r="ALC113" s="6"/>
      <c r="ALD113" s="6"/>
      <c r="ALE113" s="6"/>
      <c r="ALF113" s="6"/>
      <c r="ALG113" s="6"/>
      <c r="ALH113" s="6"/>
      <c r="ALI113" s="6"/>
      <c r="ALJ113" s="6"/>
      <c r="ALK113" s="6"/>
      <c r="ALL113" s="6"/>
      <c r="ALM113" s="6"/>
      <c r="ALN113" s="6"/>
      <c r="ALO113" s="6"/>
      <c r="ALP113" s="6"/>
      <c r="ALQ113" s="6"/>
      <c r="ALR113" s="6"/>
      <c r="ALS113" s="6"/>
      <c r="ALT113" s="6"/>
      <c r="ALU113" s="6"/>
      <c r="ALV113" s="6"/>
      <c r="ALW113" s="6"/>
      <c r="ALX113" s="6"/>
      <c r="ALY113" s="6"/>
      <c r="ALZ113" s="6"/>
      <c r="AMA113" s="6"/>
      <c r="AMB113" s="6"/>
      <c r="AMC113" s="6"/>
      <c r="AMD113" s="6"/>
      <c r="AME113" s="6"/>
      <c r="AMF113" s="6"/>
      <c r="AMG113" s="6"/>
      <c r="AMH113" s="6"/>
      <c r="AMI113" s="6"/>
      <c r="AMJ113" s="6"/>
      <c r="AMK113" s="6"/>
      <c r="AML113" s="6"/>
      <c r="AMM113" s="6"/>
      <c r="AMN113" s="6"/>
      <c r="AMO113" s="6"/>
      <c r="AMP113" s="6"/>
      <c r="AMQ113" s="6"/>
      <c r="AMR113" s="6"/>
      <c r="AMS113" s="6"/>
      <c r="AMT113" s="6"/>
      <c r="AMU113" s="6"/>
      <c r="AMV113" s="6"/>
      <c r="AMW113" s="6"/>
      <c r="AMX113" s="6"/>
      <c r="AMY113" s="6"/>
      <c r="AMZ113" s="6"/>
      <c r="ANA113" s="6"/>
      <c r="ANB113" s="6"/>
      <c r="ANC113" s="6"/>
      <c r="AND113" s="6"/>
      <c r="ANE113" s="6"/>
      <c r="ANF113" s="6"/>
      <c r="ANG113" s="6"/>
      <c r="ANH113" s="6"/>
      <c r="ANI113" s="6"/>
      <c r="ANJ113" s="6"/>
      <c r="ANK113" s="6"/>
      <c r="ANL113" s="6"/>
      <c r="ANM113" s="6"/>
      <c r="ANN113" s="6"/>
      <c r="ANO113" s="6"/>
      <c r="ANP113" s="6"/>
      <c r="ANQ113" s="6"/>
      <c r="ANR113" s="6"/>
      <c r="ANS113" s="6"/>
      <c r="ANT113" s="6"/>
      <c r="ANU113" s="6"/>
      <c r="ANV113" s="6"/>
      <c r="ANW113" s="6"/>
      <c r="ANX113" s="6"/>
      <c r="ANY113" s="6"/>
      <c r="ANZ113" s="6"/>
      <c r="AOA113" s="6"/>
      <c r="AOB113" s="6"/>
      <c r="AOC113" s="6"/>
      <c r="AOD113" s="6"/>
      <c r="AOE113" s="6"/>
      <c r="AOF113" s="6"/>
      <c r="AOG113" s="6"/>
      <c r="AOH113" s="6"/>
      <c r="AOI113" s="6"/>
      <c r="AOJ113" s="6"/>
      <c r="AOK113" s="6"/>
      <c r="AOL113" s="6"/>
      <c r="AOM113" s="6"/>
      <c r="AON113" s="6"/>
      <c r="AOO113" s="6"/>
      <c r="AOP113" s="6"/>
      <c r="AOQ113" s="6"/>
      <c r="AOR113" s="6"/>
      <c r="AOS113" s="6"/>
      <c r="AOT113" s="6"/>
      <c r="AOU113" s="6"/>
      <c r="AOV113" s="6"/>
      <c r="AOW113" s="6"/>
      <c r="AOX113" s="6"/>
      <c r="AOY113" s="6"/>
      <c r="AOZ113" s="6"/>
      <c r="APA113" s="6"/>
      <c r="APB113" s="6"/>
      <c r="APC113" s="6"/>
      <c r="APD113" s="6"/>
      <c r="APE113" s="6"/>
      <c r="APF113" s="6"/>
      <c r="APG113" s="6"/>
      <c r="APH113" s="6"/>
      <c r="API113" s="6"/>
      <c r="APJ113" s="6"/>
      <c r="APK113" s="6"/>
      <c r="APL113" s="6"/>
      <c r="APM113" s="6"/>
      <c r="APN113" s="6"/>
      <c r="APO113" s="6"/>
      <c r="APP113" s="6"/>
      <c r="APQ113" s="6"/>
      <c r="APR113" s="6"/>
      <c r="APS113" s="6"/>
      <c r="APT113" s="6"/>
      <c r="APU113" s="6"/>
      <c r="APV113" s="6"/>
      <c r="APW113" s="6"/>
      <c r="APX113" s="6"/>
      <c r="APY113" s="6"/>
      <c r="APZ113" s="6"/>
      <c r="AQA113" s="6"/>
      <c r="AQB113" s="6"/>
      <c r="AQC113" s="6"/>
      <c r="AQD113" s="6"/>
      <c r="AQE113" s="6"/>
      <c r="AQF113" s="6"/>
      <c r="AQG113" s="6"/>
      <c r="AQH113" s="6"/>
      <c r="AQI113" s="6"/>
      <c r="AQJ113" s="6"/>
      <c r="AQK113" s="6"/>
      <c r="AQL113" s="6"/>
      <c r="AQM113" s="6"/>
      <c r="AQN113" s="6"/>
      <c r="AQO113" s="6"/>
      <c r="AQP113" s="6"/>
      <c r="AQQ113" s="6"/>
      <c r="AQR113" s="6"/>
      <c r="AQS113" s="6"/>
      <c r="AQT113" s="6"/>
      <c r="AQU113" s="6"/>
      <c r="AQV113" s="6"/>
      <c r="AQW113" s="6"/>
      <c r="AQX113" s="6"/>
      <c r="AQY113" s="6"/>
      <c r="AQZ113" s="6"/>
      <c r="ARA113" s="6"/>
      <c r="ARB113" s="6"/>
      <c r="ARC113" s="6"/>
      <c r="ARD113" s="6"/>
      <c r="ARE113" s="6"/>
      <c r="ARF113" s="6"/>
      <c r="ARG113" s="6"/>
      <c r="ARH113" s="6"/>
      <c r="ARI113" s="6"/>
      <c r="ARJ113" s="6"/>
      <c r="ARK113" s="6"/>
      <c r="ARL113" s="6"/>
      <c r="ARM113" s="6"/>
      <c r="ARN113" s="6"/>
      <c r="ARO113" s="6"/>
      <c r="ARP113" s="6"/>
      <c r="ARQ113" s="6"/>
      <c r="ARR113" s="6"/>
      <c r="ARS113" s="6"/>
      <c r="ART113" s="6"/>
      <c r="ARU113" s="6"/>
      <c r="ARV113" s="6"/>
      <c r="ARW113" s="6"/>
      <c r="ARX113" s="6"/>
      <c r="ARY113" s="6"/>
      <c r="ARZ113" s="6"/>
      <c r="ASA113" s="6"/>
      <c r="ASB113" s="6"/>
      <c r="ASC113" s="6"/>
      <c r="ASD113" s="6"/>
      <c r="ASE113" s="6"/>
    </row>
    <row r="114" spans="1:1175" x14ac:dyDescent="0.25"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  <c r="IV114" s="6"/>
      <c r="IW114" s="6"/>
      <c r="IX114" s="6"/>
      <c r="IY114" s="6"/>
      <c r="IZ114" s="6"/>
      <c r="JA114" s="6"/>
      <c r="JB114" s="6"/>
      <c r="JC114" s="6"/>
      <c r="JD114" s="6"/>
      <c r="JE114" s="6"/>
      <c r="JF114" s="6"/>
      <c r="JG114" s="6"/>
      <c r="JH114" s="6"/>
      <c r="JI114" s="6"/>
      <c r="JJ114" s="6"/>
      <c r="JK114" s="6"/>
      <c r="JL114" s="6"/>
      <c r="JM114" s="6"/>
      <c r="JN114" s="6"/>
      <c r="JO114" s="6"/>
      <c r="JP114" s="6"/>
      <c r="JQ114" s="6"/>
      <c r="JR114" s="6"/>
      <c r="JS114" s="6"/>
      <c r="JT114" s="6"/>
      <c r="JU114" s="6"/>
      <c r="JV114" s="6"/>
      <c r="JW114" s="6"/>
      <c r="JX114" s="6"/>
      <c r="JY114" s="6"/>
      <c r="JZ114" s="6"/>
      <c r="KA114" s="6"/>
      <c r="KB114" s="6"/>
      <c r="KC114" s="6"/>
      <c r="KD114" s="6"/>
      <c r="KE114" s="6"/>
      <c r="KF114" s="6"/>
      <c r="KG114" s="6"/>
      <c r="KH114" s="6"/>
      <c r="KI114" s="6"/>
      <c r="KJ114" s="6"/>
      <c r="KK114" s="6"/>
      <c r="KL114" s="6"/>
      <c r="KM114" s="6"/>
      <c r="KN114" s="6"/>
      <c r="KO114" s="6"/>
      <c r="KP114" s="6"/>
      <c r="KQ114" s="6"/>
      <c r="KR114" s="6"/>
      <c r="KS114" s="6"/>
      <c r="KT114" s="6"/>
      <c r="KU114" s="6"/>
      <c r="KV114" s="6"/>
      <c r="KW114" s="6"/>
      <c r="KX114" s="6"/>
      <c r="KY114" s="6"/>
      <c r="KZ114" s="6"/>
      <c r="LA114" s="6"/>
      <c r="LB114" s="6"/>
      <c r="LC114" s="6"/>
      <c r="LD114" s="6"/>
      <c r="LE114" s="6"/>
      <c r="LF114" s="6"/>
      <c r="LG114" s="6"/>
      <c r="LH114" s="6"/>
      <c r="LI114" s="6"/>
      <c r="LJ114" s="6"/>
      <c r="LK114" s="6"/>
      <c r="LL114" s="6"/>
      <c r="LM114" s="6"/>
      <c r="LN114" s="6"/>
      <c r="LO114" s="6"/>
      <c r="LP114" s="6"/>
      <c r="LQ114" s="6"/>
      <c r="LR114" s="6"/>
      <c r="LS114" s="6"/>
      <c r="LT114" s="6"/>
      <c r="LU114" s="6"/>
      <c r="LV114" s="6"/>
      <c r="LW114" s="6"/>
      <c r="LX114" s="6"/>
      <c r="LY114" s="6"/>
      <c r="LZ114" s="6"/>
      <c r="MA114" s="6"/>
      <c r="MB114" s="6"/>
      <c r="MC114" s="6"/>
      <c r="MD114" s="6"/>
      <c r="ME114" s="6"/>
      <c r="MF114" s="6"/>
      <c r="MG114" s="6"/>
      <c r="MH114" s="6"/>
      <c r="MI114" s="6"/>
      <c r="MJ114" s="6"/>
      <c r="MK114" s="6"/>
      <c r="ML114" s="6"/>
      <c r="MM114" s="6"/>
      <c r="MN114" s="6"/>
      <c r="MO114" s="6"/>
      <c r="MP114" s="6"/>
      <c r="MQ114" s="6"/>
      <c r="MR114" s="6"/>
      <c r="MS114" s="6"/>
      <c r="MT114" s="6"/>
      <c r="MU114" s="6"/>
      <c r="MV114" s="6"/>
      <c r="MW114" s="6"/>
      <c r="MX114" s="6"/>
      <c r="MY114" s="6"/>
      <c r="MZ114" s="6"/>
      <c r="NA114" s="6"/>
      <c r="NB114" s="6"/>
      <c r="NC114" s="6"/>
      <c r="ND114" s="6"/>
      <c r="NE114" s="6"/>
      <c r="NF114" s="6"/>
      <c r="NG114" s="6"/>
      <c r="NH114" s="6"/>
      <c r="NI114" s="6"/>
      <c r="NJ114" s="6"/>
      <c r="NK114" s="6"/>
      <c r="NL114" s="6"/>
      <c r="NM114" s="6"/>
      <c r="NN114" s="6"/>
      <c r="NO114" s="6"/>
      <c r="NP114" s="6"/>
      <c r="NQ114" s="6"/>
      <c r="NR114" s="6"/>
      <c r="NS114" s="6"/>
      <c r="NT114" s="6"/>
      <c r="NU114" s="6"/>
      <c r="NV114" s="6"/>
      <c r="NW114" s="6"/>
      <c r="NX114" s="6"/>
      <c r="NY114" s="6"/>
      <c r="NZ114" s="6"/>
      <c r="OA114" s="6"/>
      <c r="OB114" s="6"/>
      <c r="OC114" s="6"/>
      <c r="OD114" s="6"/>
      <c r="OE114" s="6"/>
      <c r="OF114" s="6"/>
      <c r="OG114" s="6"/>
      <c r="OH114" s="6"/>
      <c r="OI114" s="6"/>
      <c r="OJ114" s="6"/>
      <c r="OK114" s="6"/>
      <c r="OL114" s="6"/>
      <c r="OM114" s="6"/>
      <c r="ON114" s="6"/>
      <c r="OO114" s="6"/>
      <c r="OP114" s="6"/>
      <c r="OQ114" s="6"/>
      <c r="OR114" s="6"/>
      <c r="OS114" s="6"/>
      <c r="OT114" s="6"/>
      <c r="OU114" s="6"/>
      <c r="OV114" s="6"/>
      <c r="OW114" s="6"/>
      <c r="OX114" s="6"/>
      <c r="OY114" s="6"/>
      <c r="OZ114" s="6"/>
      <c r="PA114" s="6"/>
      <c r="PB114" s="6"/>
      <c r="PC114" s="6"/>
      <c r="PD114" s="6"/>
      <c r="PE114" s="6"/>
      <c r="PF114" s="6"/>
      <c r="PG114" s="6"/>
      <c r="PH114" s="6"/>
      <c r="PI114" s="6"/>
      <c r="PJ114" s="6"/>
      <c r="PK114" s="6"/>
      <c r="PL114" s="6"/>
      <c r="PM114" s="6"/>
      <c r="PN114" s="6"/>
      <c r="PO114" s="6"/>
      <c r="PP114" s="6"/>
      <c r="PQ114" s="6"/>
      <c r="PR114" s="6"/>
      <c r="PS114" s="6"/>
      <c r="PT114" s="6"/>
      <c r="PU114" s="6"/>
      <c r="PV114" s="6"/>
      <c r="PW114" s="6"/>
      <c r="PX114" s="6"/>
      <c r="PY114" s="6"/>
      <c r="PZ114" s="6"/>
      <c r="QA114" s="6"/>
      <c r="QB114" s="6"/>
      <c r="QC114" s="6"/>
      <c r="QD114" s="6"/>
      <c r="QE114" s="6"/>
      <c r="QF114" s="6"/>
      <c r="QG114" s="6"/>
      <c r="QH114" s="6"/>
      <c r="QI114" s="6"/>
      <c r="QJ114" s="6"/>
      <c r="QK114" s="6"/>
      <c r="QL114" s="6"/>
      <c r="QM114" s="6"/>
      <c r="QN114" s="6"/>
      <c r="QO114" s="6"/>
      <c r="QP114" s="6"/>
      <c r="QQ114" s="6"/>
      <c r="QR114" s="6"/>
      <c r="QS114" s="6"/>
      <c r="QT114" s="6"/>
      <c r="QU114" s="6"/>
      <c r="QV114" s="6"/>
      <c r="QW114" s="6"/>
      <c r="QX114" s="6"/>
      <c r="QY114" s="6"/>
      <c r="QZ114" s="6"/>
      <c r="RA114" s="6"/>
      <c r="RB114" s="6"/>
      <c r="RC114" s="6"/>
      <c r="RD114" s="6"/>
      <c r="RE114" s="6"/>
      <c r="RF114" s="6"/>
      <c r="RG114" s="6"/>
      <c r="RH114" s="6"/>
      <c r="RI114" s="6"/>
      <c r="RJ114" s="6"/>
      <c r="RK114" s="6"/>
      <c r="RL114" s="6"/>
      <c r="RM114" s="6"/>
      <c r="RN114" s="6"/>
      <c r="RO114" s="6"/>
      <c r="RP114" s="6"/>
      <c r="RQ114" s="6"/>
      <c r="RR114" s="6"/>
      <c r="RS114" s="6"/>
      <c r="RT114" s="6"/>
      <c r="RU114" s="6"/>
      <c r="RV114" s="6"/>
      <c r="RW114" s="6"/>
      <c r="RX114" s="6"/>
      <c r="RY114" s="6"/>
      <c r="RZ114" s="6"/>
      <c r="SA114" s="6"/>
      <c r="SB114" s="6"/>
      <c r="SC114" s="6"/>
      <c r="SD114" s="6"/>
      <c r="SE114" s="6"/>
      <c r="SF114" s="6"/>
      <c r="SG114" s="6"/>
      <c r="SH114" s="6"/>
      <c r="SI114" s="6"/>
      <c r="SJ114" s="6"/>
      <c r="SK114" s="6"/>
      <c r="SL114" s="6"/>
      <c r="SM114" s="6"/>
      <c r="SN114" s="6"/>
      <c r="SO114" s="6"/>
      <c r="SP114" s="6"/>
      <c r="SQ114" s="6"/>
      <c r="SR114" s="6"/>
      <c r="SS114" s="6"/>
      <c r="ST114" s="6"/>
      <c r="SU114" s="6"/>
      <c r="SV114" s="6"/>
      <c r="SW114" s="6"/>
      <c r="SX114" s="6"/>
      <c r="SY114" s="6"/>
      <c r="SZ114" s="6"/>
      <c r="TA114" s="6"/>
      <c r="TB114" s="6"/>
      <c r="TC114" s="6"/>
      <c r="TD114" s="6"/>
      <c r="TE114" s="6"/>
      <c r="TF114" s="6"/>
      <c r="TG114" s="6"/>
      <c r="TH114" s="6"/>
      <c r="TI114" s="6"/>
      <c r="TJ114" s="6"/>
      <c r="TK114" s="6"/>
      <c r="TL114" s="6"/>
      <c r="TM114" s="6"/>
      <c r="TN114" s="6"/>
      <c r="TO114" s="6"/>
      <c r="TP114" s="6"/>
      <c r="TQ114" s="6"/>
      <c r="TR114" s="6"/>
      <c r="TS114" s="6"/>
      <c r="TT114" s="6"/>
      <c r="TU114" s="6"/>
      <c r="TV114" s="6"/>
      <c r="TW114" s="6"/>
      <c r="TX114" s="6"/>
      <c r="TY114" s="6"/>
      <c r="TZ114" s="6"/>
      <c r="UA114" s="6"/>
      <c r="UB114" s="6"/>
      <c r="UC114" s="6"/>
      <c r="UD114" s="6"/>
      <c r="UE114" s="6"/>
      <c r="UF114" s="6"/>
      <c r="UG114" s="6"/>
      <c r="UH114" s="6"/>
      <c r="UI114" s="6"/>
      <c r="UJ114" s="6"/>
      <c r="UK114" s="6"/>
      <c r="UL114" s="6"/>
      <c r="UM114" s="6"/>
      <c r="UN114" s="6"/>
      <c r="UO114" s="6"/>
      <c r="UP114" s="6"/>
      <c r="UQ114" s="6"/>
      <c r="UR114" s="6"/>
      <c r="US114" s="6"/>
      <c r="UT114" s="6"/>
      <c r="UU114" s="6"/>
      <c r="UV114" s="6"/>
      <c r="UW114" s="6"/>
      <c r="UX114" s="6"/>
      <c r="UY114" s="6"/>
      <c r="UZ114" s="6"/>
      <c r="VA114" s="6"/>
      <c r="VB114" s="6"/>
      <c r="VC114" s="6"/>
      <c r="VD114" s="6"/>
      <c r="VE114" s="6"/>
      <c r="VF114" s="6"/>
      <c r="VG114" s="6"/>
      <c r="VH114" s="6"/>
      <c r="VI114" s="6"/>
      <c r="VJ114" s="6"/>
      <c r="VK114" s="6"/>
      <c r="VL114" s="6"/>
      <c r="VM114" s="6"/>
      <c r="VN114" s="6"/>
      <c r="VO114" s="6"/>
      <c r="VP114" s="6"/>
      <c r="VQ114" s="6"/>
      <c r="VR114" s="6"/>
      <c r="VS114" s="6"/>
      <c r="VT114" s="6"/>
      <c r="VU114" s="6"/>
      <c r="VV114" s="6"/>
      <c r="VW114" s="6"/>
      <c r="VX114" s="6"/>
      <c r="VY114" s="6"/>
      <c r="VZ114" s="6"/>
      <c r="WA114" s="6"/>
      <c r="WB114" s="6"/>
      <c r="WC114" s="6"/>
      <c r="WD114" s="6"/>
      <c r="WE114" s="6"/>
      <c r="WF114" s="6"/>
      <c r="WG114" s="6"/>
      <c r="WH114" s="6"/>
      <c r="WI114" s="6"/>
      <c r="WJ114" s="6"/>
      <c r="WK114" s="6"/>
      <c r="WL114" s="6"/>
      <c r="WM114" s="6"/>
      <c r="WN114" s="6"/>
      <c r="WO114" s="6"/>
      <c r="WP114" s="6"/>
      <c r="WQ114" s="6"/>
      <c r="WR114" s="6"/>
      <c r="WS114" s="6"/>
      <c r="WT114" s="6"/>
      <c r="WU114" s="6"/>
      <c r="WV114" s="6"/>
      <c r="WW114" s="6"/>
      <c r="WX114" s="6"/>
      <c r="WY114" s="6"/>
      <c r="WZ114" s="6"/>
      <c r="XA114" s="6"/>
      <c r="XB114" s="6"/>
      <c r="XC114" s="6"/>
      <c r="XD114" s="6"/>
      <c r="XE114" s="6"/>
      <c r="XF114" s="6"/>
      <c r="XG114" s="6"/>
      <c r="XH114" s="6"/>
      <c r="XI114" s="6"/>
      <c r="XJ114" s="6"/>
      <c r="XK114" s="6"/>
      <c r="XL114" s="6"/>
      <c r="XM114" s="6"/>
      <c r="XN114" s="6"/>
      <c r="XO114" s="6"/>
      <c r="XP114" s="6"/>
      <c r="XQ114" s="6"/>
      <c r="XR114" s="6"/>
      <c r="XS114" s="6"/>
      <c r="XT114" s="6"/>
      <c r="XU114" s="6"/>
      <c r="XV114" s="6"/>
      <c r="XW114" s="6"/>
      <c r="XX114" s="6"/>
      <c r="XY114" s="6"/>
      <c r="XZ114" s="6"/>
      <c r="YA114" s="6"/>
      <c r="YB114" s="6"/>
      <c r="YC114" s="6"/>
      <c r="YD114" s="6"/>
      <c r="YE114" s="6"/>
      <c r="YF114" s="6"/>
      <c r="YG114" s="6"/>
      <c r="YH114" s="6"/>
      <c r="YI114" s="6"/>
      <c r="YJ114" s="6"/>
      <c r="YK114" s="6"/>
      <c r="YL114" s="6"/>
      <c r="YM114" s="6"/>
      <c r="YN114" s="6"/>
      <c r="YO114" s="6"/>
      <c r="YP114" s="6"/>
      <c r="YQ114" s="6"/>
      <c r="YR114" s="6"/>
      <c r="YS114" s="6"/>
      <c r="YT114" s="6"/>
      <c r="YU114" s="6"/>
      <c r="YV114" s="6"/>
      <c r="YW114" s="6"/>
      <c r="YX114" s="6"/>
      <c r="YY114" s="6"/>
      <c r="YZ114" s="6"/>
      <c r="ZA114" s="6"/>
      <c r="ZB114" s="6"/>
      <c r="ZC114" s="6"/>
      <c r="ZD114" s="6"/>
      <c r="ZE114" s="6"/>
      <c r="ZF114" s="6"/>
      <c r="ZG114" s="6"/>
      <c r="ZH114" s="6"/>
      <c r="ZI114" s="6"/>
      <c r="ZJ114" s="6"/>
      <c r="ZK114" s="6"/>
      <c r="ZL114" s="6"/>
      <c r="ZM114" s="6"/>
      <c r="ZN114" s="6"/>
      <c r="ZO114" s="6"/>
      <c r="ZP114" s="6"/>
      <c r="ZQ114" s="6"/>
      <c r="ZR114" s="6"/>
      <c r="ZS114" s="6"/>
      <c r="ZT114" s="6"/>
      <c r="ZU114" s="6"/>
      <c r="ZV114" s="6"/>
      <c r="ZW114" s="6"/>
      <c r="ZX114" s="6"/>
      <c r="ZY114" s="6"/>
      <c r="ZZ114" s="6"/>
      <c r="AAA114" s="6"/>
      <c r="AAB114" s="6"/>
      <c r="AAC114" s="6"/>
      <c r="AAD114" s="6"/>
      <c r="AAE114" s="6"/>
      <c r="AAF114" s="6"/>
      <c r="AAG114" s="6"/>
      <c r="AAH114" s="6"/>
      <c r="AAI114" s="6"/>
      <c r="AAJ114" s="6"/>
      <c r="AAK114" s="6"/>
      <c r="AAL114" s="6"/>
      <c r="AAM114" s="6"/>
      <c r="AAN114" s="6"/>
      <c r="AAO114" s="6"/>
      <c r="AAP114" s="6"/>
      <c r="AAQ114" s="6"/>
      <c r="AAR114" s="6"/>
      <c r="AAS114" s="6"/>
      <c r="AAT114" s="6"/>
      <c r="AAU114" s="6"/>
      <c r="AAV114" s="6"/>
      <c r="AAW114" s="6"/>
      <c r="AAX114" s="6"/>
      <c r="AAY114" s="6"/>
      <c r="AAZ114" s="6"/>
      <c r="ABA114" s="6"/>
      <c r="ABB114" s="6"/>
      <c r="ABC114" s="6"/>
      <c r="ABD114" s="6"/>
      <c r="ABE114" s="6"/>
      <c r="ABF114" s="6"/>
      <c r="ABG114" s="6"/>
      <c r="ABH114" s="6"/>
      <c r="ABI114" s="6"/>
      <c r="ABJ114" s="6"/>
      <c r="ABK114" s="6"/>
      <c r="ABL114" s="6"/>
      <c r="ABM114" s="6"/>
      <c r="ABN114" s="6"/>
      <c r="ABO114" s="6"/>
      <c r="ABP114" s="6"/>
      <c r="ABQ114" s="6"/>
      <c r="ABR114" s="6"/>
      <c r="ABS114" s="6"/>
      <c r="ABT114" s="6"/>
      <c r="ABU114" s="6"/>
      <c r="ABV114" s="6"/>
      <c r="ABW114" s="6"/>
      <c r="ABX114" s="6"/>
      <c r="ABY114" s="6"/>
      <c r="ABZ114" s="6"/>
      <c r="ACA114" s="6"/>
      <c r="ACB114" s="6"/>
      <c r="ACC114" s="6"/>
      <c r="ACD114" s="6"/>
      <c r="ACE114" s="6"/>
      <c r="ACF114" s="6"/>
      <c r="ACG114" s="6"/>
      <c r="ACH114" s="6"/>
      <c r="ACI114" s="6"/>
      <c r="ACJ114" s="6"/>
      <c r="ACK114" s="6"/>
      <c r="ACL114" s="6"/>
      <c r="ACM114" s="6"/>
      <c r="ACN114" s="6"/>
      <c r="ACO114" s="6"/>
      <c r="ACP114" s="6"/>
      <c r="ACQ114" s="6"/>
      <c r="ACR114" s="6"/>
      <c r="ACS114" s="6"/>
      <c r="ACT114" s="6"/>
      <c r="ACU114" s="6"/>
      <c r="ACV114" s="6"/>
      <c r="ACW114" s="6"/>
      <c r="ACX114" s="6"/>
      <c r="ACY114" s="6"/>
      <c r="ACZ114" s="6"/>
      <c r="ADA114" s="6"/>
      <c r="ADB114" s="6"/>
      <c r="ADC114" s="6"/>
      <c r="ADD114" s="6"/>
      <c r="ADE114" s="6"/>
      <c r="ADF114" s="6"/>
      <c r="ADG114" s="6"/>
      <c r="ADH114" s="6"/>
      <c r="ADI114" s="6"/>
      <c r="ADJ114" s="6"/>
      <c r="ADK114" s="6"/>
      <c r="ADL114" s="6"/>
      <c r="ADM114" s="6"/>
      <c r="ADN114" s="6"/>
      <c r="ADO114" s="6"/>
      <c r="ADP114" s="6"/>
      <c r="ADQ114" s="6"/>
      <c r="ADR114" s="6"/>
      <c r="ADS114" s="6"/>
      <c r="ADT114" s="6"/>
      <c r="ADU114" s="6"/>
      <c r="ADV114" s="6"/>
      <c r="ADW114" s="6"/>
      <c r="ADX114" s="6"/>
      <c r="ADY114" s="6"/>
      <c r="ADZ114" s="6"/>
      <c r="AEA114" s="6"/>
      <c r="AEB114" s="6"/>
      <c r="AEC114" s="6"/>
      <c r="AED114" s="6"/>
      <c r="AEE114" s="6"/>
      <c r="AEF114" s="6"/>
      <c r="AEG114" s="6"/>
      <c r="AEH114" s="6"/>
      <c r="AEI114" s="6"/>
      <c r="AEJ114" s="6"/>
      <c r="AEK114" s="6"/>
      <c r="AEL114" s="6"/>
      <c r="AEM114" s="6"/>
      <c r="AEN114" s="6"/>
      <c r="AEO114" s="6"/>
      <c r="AEP114" s="6"/>
      <c r="AEQ114" s="6"/>
      <c r="AER114" s="6"/>
      <c r="AES114" s="6"/>
      <c r="AET114" s="6"/>
      <c r="AEU114" s="6"/>
      <c r="AEV114" s="6"/>
      <c r="AEW114" s="6"/>
      <c r="AEX114" s="6"/>
      <c r="AEY114" s="6"/>
      <c r="AEZ114" s="6"/>
      <c r="AFA114" s="6"/>
      <c r="AFB114" s="6"/>
      <c r="AFC114" s="6"/>
      <c r="AFD114" s="6"/>
      <c r="AFE114" s="6"/>
      <c r="AFF114" s="6"/>
      <c r="AFG114" s="6"/>
      <c r="AFH114" s="6"/>
      <c r="AFI114" s="6"/>
      <c r="AFJ114" s="6"/>
      <c r="AFK114" s="6"/>
      <c r="AFL114" s="6"/>
      <c r="AFM114" s="6"/>
      <c r="AFN114" s="6"/>
      <c r="AFO114" s="6"/>
      <c r="AFP114" s="6"/>
      <c r="AFQ114" s="6"/>
      <c r="AFR114" s="6"/>
      <c r="AFS114" s="6"/>
      <c r="AFT114" s="6"/>
      <c r="AFU114" s="6"/>
      <c r="AFV114" s="6"/>
      <c r="AFW114" s="6"/>
      <c r="AFX114" s="6"/>
      <c r="AFY114" s="6"/>
      <c r="AFZ114" s="6"/>
      <c r="AGA114" s="6"/>
      <c r="AGB114" s="6"/>
      <c r="AGC114" s="6"/>
      <c r="AGD114" s="6"/>
      <c r="AGE114" s="6"/>
      <c r="AGF114" s="6"/>
      <c r="AGG114" s="6"/>
      <c r="AGH114" s="6"/>
      <c r="AGI114" s="6"/>
      <c r="AGJ114" s="6"/>
      <c r="AGK114" s="6"/>
      <c r="AGL114" s="6"/>
      <c r="AGM114" s="6"/>
      <c r="AGN114" s="6"/>
      <c r="AGO114" s="6"/>
      <c r="AGP114" s="6"/>
      <c r="AGQ114" s="6"/>
      <c r="AGR114" s="6"/>
      <c r="AGS114" s="6"/>
      <c r="AGT114" s="6"/>
      <c r="AGU114" s="6"/>
      <c r="AGV114" s="6"/>
      <c r="AGW114" s="6"/>
      <c r="AGX114" s="6"/>
      <c r="AGY114" s="6"/>
      <c r="AGZ114" s="6"/>
      <c r="AHA114" s="6"/>
      <c r="AHB114" s="6"/>
      <c r="AHC114" s="6"/>
      <c r="AHD114" s="6"/>
      <c r="AHE114" s="6"/>
      <c r="AHF114" s="6"/>
      <c r="AHG114" s="6"/>
      <c r="AHH114" s="6"/>
      <c r="AHI114" s="6"/>
      <c r="AHJ114" s="6"/>
      <c r="AHK114" s="6"/>
      <c r="AHL114" s="6"/>
      <c r="AHM114" s="6"/>
      <c r="AHN114" s="6"/>
      <c r="AHO114" s="6"/>
      <c r="AHP114" s="6"/>
      <c r="AHQ114" s="6"/>
      <c r="AHR114" s="6"/>
      <c r="AHS114" s="6"/>
      <c r="AHT114" s="6"/>
      <c r="AHU114" s="6"/>
      <c r="AHV114" s="6"/>
      <c r="AHW114" s="6"/>
      <c r="AHX114" s="6"/>
      <c r="AHY114" s="6"/>
      <c r="AHZ114" s="6"/>
      <c r="AIA114" s="6"/>
      <c r="AIB114" s="6"/>
      <c r="AIC114" s="6"/>
      <c r="AID114" s="6"/>
      <c r="AIE114" s="6"/>
      <c r="AIF114" s="6"/>
      <c r="AIG114" s="6"/>
      <c r="AIH114" s="6"/>
      <c r="AII114" s="6"/>
      <c r="AIJ114" s="6"/>
      <c r="AIK114" s="6"/>
      <c r="AIL114" s="6"/>
      <c r="AIM114" s="6"/>
      <c r="AIN114" s="6"/>
      <c r="AIO114" s="6"/>
      <c r="AIP114" s="6"/>
      <c r="AIQ114" s="6"/>
      <c r="AIR114" s="6"/>
      <c r="AIS114" s="6"/>
      <c r="AIT114" s="6"/>
      <c r="AIU114" s="6"/>
      <c r="AIV114" s="6"/>
      <c r="AIW114" s="6"/>
      <c r="AIX114" s="6"/>
      <c r="AIY114" s="6"/>
      <c r="AIZ114" s="6"/>
      <c r="AJA114" s="6"/>
      <c r="AJB114" s="6"/>
      <c r="AJC114" s="6"/>
      <c r="AJD114" s="6"/>
      <c r="AJE114" s="6"/>
      <c r="AJF114" s="6"/>
      <c r="AJG114" s="6"/>
      <c r="AJH114" s="6"/>
      <c r="AJI114" s="6"/>
      <c r="AJJ114" s="6"/>
      <c r="AJK114" s="6"/>
      <c r="AJL114" s="6"/>
      <c r="AJM114" s="6"/>
      <c r="AJN114" s="6"/>
      <c r="AJO114" s="6"/>
      <c r="AJP114" s="6"/>
      <c r="AJQ114" s="6"/>
      <c r="AJR114" s="6"/>
      <c r="AJS114" s="6"/>
      <c r="AJT114" s="6"/>
      <c r="AJU114" s="6"/>
      <c r="AJV114" s="6"/>
      <c r="AJW114" s="6"/>
      <c r="AJX114" s="6"/>
      <c r="AJY114" s="6"/>
      <c r="AJZ114" s="6"/>
      <c r="AKA114" s="6"/>
      <c r="AKB114" s="6"/>
      <c r="AKC114" s="6"/>
      <c r="AKD114" s="6"/>
      <c r="AKE114" s="6"/>
      <c r="AKF114" s="6"/>
      <c r="AKG114" s="6"/>
      <c r="AKH114" s="6"/>
      <c r="AKI114" s="6"/>
      <c r="AKJ114" s="6"/>
      <c r="AKK114" s="6"/>
      <c r="AKL114" s="6"/>
      <c r="AKM114" s="6"/>
      <c r="AKN114" s="6"/>
      <c r="AKO114" s="6"/>
      <c r="AKP114" s="6"/>
      <c r="AKQ114" s="6"/>
      <c r="AKR114" s="6"/>
      <c r="AKS114" s="6"/>
      <c r="AKT114" s="6"/>
      <c r="AKU114" s="6"/>
      <c r="AKV114" s="6"/>
      <c r="AKW114" s="6"/>
      <c r="AKX114" s="6"/>
      <c r="AKY114" s="6"/>
      <c r="AKZ114" s="6"/>
      <c r="ALA114" s="6"/>
      <c r="ALB114" s="6"/>
      <c r="ALC114" s="6"/>
      <c r="ALD114" s="6"/>
      <c r="ALE114" s="6"/>
      <c r="ALF114" s="6"/>
      <c r="ALG114" s="6"/>
      <c r="ALH114" s="6"/>
      <c r="ALI114" s="6"/>
      <c r="ALJ114" s="6"/>
      <c r="ALK114" s="6"/>
      <c r="ALL114" s="6"/>
      <c r="ALM114" s="6"/>
      <c r="ALN114" s="6"/>
      <c r="ALO114" s="6"/>
      <c r="ALP114" s="6"/>
      <c r="ALQ114" s="6"/>
      <c r="ALR114" s="6"/>
      <c r="ALS114" s="6"/>
      <c r="ALT114" s="6"/>
      <c r="ALU114" s="6"/>
      <c r="ALV114" s="6"/>
      <c r="ALW114" s="6"/>
      <c r="ALX114" s="6"/>
      <c r="ALY114" s="6"/>
      <c r="ALZ114" s="6"/>
      <c r="AMA114" s="6"/>
      <c r="AMB114" s="6"/>
      <c r="AMC114" s="6"/>
      <c r="AMD114" s="6"/>
      <c r="AME114" s="6"/>
      <c r="AMF114" s="6"/>
      <c r="AMG114" s="6"/>
      <c r="AMH114" s="6"/>
      <c r="AMI114" s="6"/>
      <c r="AMJ114" s="6"/>
      <c r="AMK114" s="6"/>
      <c r="AML114" s="6"/>
      <c r="AMM114" s="6"/>
      <c r="AMN114" s="6"/>
      <c r="AMO114" s="6"/>
      <c r="AMP114" s="6"/>
      <c r="AMQ114" s="6"/>
      <c r="AMR114" s="6"/>
      <c r="AMS114" s="6"/>
      <c r="AMT114" s="6"/>
      <c r="AMU114" s="6"/>
      <c r="AMV114" s="6"/>
      <c r="AMW114" s="6"/>
      <c r="AMX114" s="6"/>
      <c r="AMY114" s="6"/>
      <c r="AMZ114" s="6"/>
      <c r="ANA114" s="6"/>
      <c r="ANB114" s="6"/>
      <c r="ANC114" s="6"/>
      <c r="AND114" s="6"/>
      <c r="ANE114" s="6"/>
      <c r="ANF114" s="6"/>
      <c r="ANG114" s="6"/>
      <c r="ANH114" s="6"/>
      <c r="ANI114" s="6"/>
      <c r="ANJ114" s="6"/>
      <c r="ANK114" s="6"/>
      <c r="ANL114" s="6"/>
      <c r="ANM114" s="6"/>
      <c r="ANN114" s="6"/>
      <c r="ANO114" s="6"/>
      <c r="ANP114" s="6"/>
      <c r="ANQ114" s="6"/>
      <c r="ANR114" s="6"/>
      <c r="ANS114" s="6"/>
      <c r="ANT114" s="6"/>
      <c r="ANU114" s="6"/>
      <c r="ANV114" s="6"/>
      <c r="ANW114" s="6"/>
      <c r="ANX114" s="6"/>
      <c r="ANY114" s="6"/>
      <c r="ANZ114" s="6"/>
      <c r="AOA114" s="6"/>
      <c r="AOB114" s="6"/>
      <c r="AOC114" s="6"/>
      <c r="AOD114" s="6"/>
      <c r="AOE114" s="6"/>
      <c r="AOF114" s="6"/>
      <c r="AOG114" s="6"/>
      <c r="AOH114" s="6"/>
      <c r="AOI114" s="6"/>
      <c r="AOJ114" s="6"/>
      <c r="AOK114" s="6"/>
      <c r="AOL114" s="6"/>
      <c r="AOM114" s="6"/>
      <c r="AON114" s="6"/>
      <c r="AOO114" s="6"/>
      <c r="AOP114" s="6"/>
      <c r="AOQ114" s="6"/>
      <c r="AOR114" s="6"/>
      <c r="AOS114" s="6"/>
      <c r="AOT114" s="6"/>
      <c r="AOU114" s="6"/>
      <c r="AOV114" s="6"/>
      <c r="AOW114" s="6"/>
      <c r="AOX114" s="6"/>
      <c r="AOY114" s="6"/>
      <c r="AOZ114" s="6"/>
      <c r="APA114" s="6"/>
      <c r="APB114" s="6"/>
      <c r="APC114" s="6"/>
      <c r="APD114" s="6"/>
      <c r="APE114" s="6"/>
      <c r="APF114" s="6"/>
      <c r="APG114" s="6"/>
      <c r="APH114" s="6"/>
      <c r="API114" s="6"/>
      <c r="APJ114" s="6"/>
      <c r="APK114" s="6"/>
      <c r="APL114" s="6"/>
      <c r="APM114" s="6"/>
      <c r="APN114" s="6"/>
      <c r="APO114" s="6"/>
      <c r="APP114" s="6"/>
      <c r="APQ114" s="6"/>
      <c r="APR114" s="6"/>
      <c r="APS114" s="6"/>
      <c r="APT114" s="6"/>
      <c r="APU114" s="6"/>
      <c r="APV114" s="6"/>
      <c r="APW114" s="6"/>
      <c r="APX114" s="6"/>
      <c r="APY114" s="6"/>
      <c r="APZ114" s="6"/>
      <c r="AQA114" s="6"/>
      <c r="AQB114" s="6"/>
      <c r="AQC114" s="6"/>
      <c r="AQD114" s="6"/>
      <c r="AQE114" s="6"/>
      <c r="AQF114" s="6"/>
      <c r="AQG114" s="6"/>
      <c r="AQH114" s="6"/>
      <c r="AQI114" s="6"/>
      <c r="AQJ114" s="6"/>
      <c r="AQK114" s="6"/>
      <c r="AQL114" s="6"/>
      <c r="AQM114" s="6"/>
      <c r="AQN114" s="6"/>
      <c r="AQO114" s="6"/>
      <c r="AQP114" s="6"/>
      <c r="AQQ114" s="6"/>
      <c r="AQR114" s="6"/>
      <c r="AQS114" s="6"/>
      <c r="AQT114" s="6"/>
      <c r="AQU114" s="6"/>
      <c r="AQV114" s="6"/>
      <c r="AQW114" s="6"/>
      <c r="AQX114" s="6"/>
      <c r="AQY114" s="6"/>
      <c r="AQZ114" s="6"/>
      <c r="ARA114" s="6"/>
      <c r="ARB114" s="6"/>
      <c r="ARC114" s="6"/>
      <c r="ARD114" s="6"/>
      <c r="ARE114" s="6"/>
      <c r="ARF114" s="6"/>
      <c r="ARG114" s="6"/>
      <c r="ARH114" s="6"/>
      <c r="ARI114" s="6"/>
      <c r="ARJ114" s="6"/>
      <c r="ARK114" s="6"/>
      <c r="ARL114" s="6"/>
      <c r="ARM114" s="6"/>
      <c r="ARN114" s="6"/>
      <c r="ARO114" s="6"/>
      <c r="ARP114" s="6"/>
      <c r="ARQ114" s="6"/>
      <c r="ARR114" s="6"/>
      <c r="ARS114" s="6"/>
      <c r="ART114" s="6"/>
      <c r="ARU114" s="6"/>
      <c r="ARV114" s="6"/>
      <c r="ARW114" s="6"/>
      <c r="ARX114" s="6"/>
      <c r="ARY114" s="6"/>
      <c r="ARZ114" s="6"/>
      <c r="ASA114" s="6"/>
      <c r="ASB114" s="6"/>
      <c r="ASC114" s="6"/>
      <c r="ASD114" s="6"/>
      <c r="ASE114" s="6"/>
    </row>
  </sheetData>
  <autoFilter ref="A7:W101" xr:uid="{00000000-0009-0000-0000-000001000000}">
    <filterColumn colId="8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9" showButton="0"/>
  </autoFilter>
  <mergeCells count="25">
    <mergeCell ref="L7:R7"/>
    <mergeCell ref="S7:T7"/>
    <mergeCell ref="S8:S9"/>
    <mergeCell ref="T8:T9"/>
    <mergeCell ref="U7:U9"/>
    <mergeCell ref="L8:M8"/>
    <mergeCell ref="N8:N9"/>
    <mergeCell ref="O8:P8"/>
    <mergeCell ref="Q8:Q9"/>
    <mergeCell ref="R8:R9"/>
    <mergeCell ref="D98:D105"/>
    <mergeCell ref="E99:E100"/>
    <mergeCell ref="M99:M100"/>
    <mergeCell ref="A2:W2"/>
    <mergeCell ref="A3:W3"/>
    <mergeCell ref="A4:W4"/>
    <mergeCell ref="A5:W5"/>
    <mergeCell ref="A7:A9"/>
    <mergeCell ref="B7:B9"/>
    <mergeCell ref="C7:C9"/>
    <mergeCell ref="D7:D9"/>
    <mergeCell ref="E7:E9"/>
    <mergeCell ref="F7:F9"/>
    <mergeCell ref="H7:I8"/>
    <mergeCell ref="K7:K9"/>
  </mergeCells>
  <conditionalFormatting sqref="B39">
    <cfRule type="duplicateValues" dxfId="5" priority="300"/>
  </conditionalFormatting>
  <conditionalFormatting sqref="B36">
    <cfRule type="duplicateValues" dxfId="4" priority="282"/>
  </conditionalFormatting>
  <conditionalFormatting sqref="B48">
    <cfRule type="duplicateValues" dxfId="3" priority="4984"/>
  </conditionalFormatting>
  <conditionalFormatting sqref="B91">
    <cfRule type="duplicateValues" dxfId="2" priority="42"/>
  </conditionalFormatting>
  <conditionalFormatting sqref="B92:B93 B62 B49:B53 B18 B33:B35 B10:B16 B37:B47 B20:B29 B74:B88 B90">
    <cfRule type="duplicateValues" dxfId="1" priority="5949"/>
  </conditionalFormatting>
  <conditionalFormatting sqref="B89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5" scale="38" fitToHeight="0" orientation="landscape" verticalDpi="4294967293" r:id="rId1"/>
  <headerFooter>
    <oddFooter xml:space="preserve">&amp;C
</oddFooter>
  </headerFooter>
  <colBreaks count="2" manualBreakCount="2">
    <brk id="21" max="94" man="1"/>
    <brk id="40" max="94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NOMINA INTERNA </vt:lpstr>
      <vt:lpstr>SERVICIOS PRESTADOS </vt:lpstr>
      <vt:lpstr>'NOMINA INTERNA '!Área_de_impresión</vt:lpstr>
      <vt:lpstr>'SERVICIOS PRESTADOS '!Área_de_impresión</vt:lpstr>
      <vt:lpstr>'NOMINA INTERNA '!Títulos_a_imprimir</vt:lpstr>
      <vt:lpstr>'SERVICIOS PRESTADOS 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Danilda Abreu Ureña</dc:creator>
  <cp:lastModifiedBy>CALIDAD</cp:lastModifiedBy>
  <cp:lastPrinted>2026-04-28T13:06:12Z</cp:lastPrinted>
  <dcterms:created xsi:type="dcterms:W3CDTF">2021-03-11T12:14:44Z</dcterms:created>
  <dcterms:modified xsi:type="dcterms:W3CDTF">2026-04-28T13:58:34Z</dcterms:modified>
</cp:coreProperties>
</file>